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8385"/>
  </bookViews>
  <sheets>
    <sheet name="Лист2" sheetId="2" r:id="rId1"/>
    <sheet name="Лист3" sheetId="3" r:id="rId2"/>
  </sheets>
  <calcPr calcId="124519" refMode="R1C1"/>
</workbook>
</file>

<file path=xl/calcChain.xml><?xml version="1.0" encoding="utf-8"?>
<calcChain xmlns="http://schemas.openxmlformats.org/spreadsheetml/2006/main">
  <c r="J14" i="2"/>
  <c r="H13"/>
  <c r="F13"/>
  <c r="J13" s="1"/>
  <c r="R12" s="1"/>
  <c r="J11"/>
  <c r="J10"/>
  <c r="J8"/>
  <c r="BA87"/>
  <c r="AZ87"/>
  <c r="BA86"/>
  <c r="AZ86"/>
  <c r="BB86" s="1"/>
  <c r="BA85"/>
  <c r="AZ85"/>
  <c r="BA84"/>
  <c r="AZ84"/>
  <c r="BB84" s="1"/>
  <c r="BA83"/>
  <c r="AZ83"/>
  <c r="BA82"/>
  <c r="AZ82"/>
  <c r="BB82" s="1"/>
  <c r="BA81"/>
  <c r="AZ81"/>
  <c r="BA80"/>
  <c r="AZ80"/>
  <c r="BB80" s="1"/>
  <c r="BA79"/>
  <c r="AZ79"/>
  <c r="BA78"/>
  <c r="AZ78"/>
  <c r="BB78" s="1"/>
  <c r="BA77"/>
  <c r="AZ77"/>
  <c r="BA76"/>
  <c r="AZ76"/>
  <c r="BB76" s="1"/>
  <c r="BA75"/>
  <c r="AZ75"/>
  <c r="BA74"/>
  <c r="AZ74"/>
  <c r="BB74" s="1"/>
  <c r="BA73"/>
  <c r="AZ73"/>
  <c r="BA72"/>
  <c r="AZ72"/>
  <c r="BB72" s="1"/>
  <c r="BA71"/>
  <c r="AZ71"/>
  <c r="BA70"/>
  <c r="AZ70"/>
  <c r="BB70" s="1"/>
  <c r="BA69"/>
  <c r="AZ69"/>
  <c r="BA68"/>
  <c r="AZ68"/>
  <c r="BB68" s="1"/>
  <c r="BA67"/>
  <c r="AZ67"/>
  <c r="BB67" s="1"/>
  <c r="BA66"/>
  <c r="AZ66"/>
  <c r="BB66" s="1"/>
  <c r="BA65"/>
  <c r="AZ65"/>
  <c r="BB65" s="1"/>
  <c r="BA64"/>
  <c r="AZ64"/>
  <c r="BB64" s="1"/>
  <c r="BA63"/>
  <c r="AZ63"/>
  <c r="BB63" s="1"/>
  <c r="BA62"/>
  <c r="AZ62"/>
  <c r="BB62" s="1"/>
  <c r="BA61"/>
  <c r="AZ61"/>
  <c r="BB61" s="1"/>
  <c r="BA60"/>
  <c r="AZ60"/>
  <c r="BB60" s="1"/>
  <c r="BA59"/>
  <c r="AZ59"/>
  <c r="BB59" s="1"/>
  <c r="BA58"/>
  <c r="AZ58"/>
  <c r="BB58" s="1"/>
  <c r="BA57"/>
  <c r="AZ57"/>
  <c r="BB57" s="1"/>
  <c r="BA56"/>
  <c r="AZ56"/>
  <c r="BB56" s="1"/>
  <c r="BA55"/>
  <c r="AZ55"/>
  <c r="BB55" s="1"/>
  <c r="BA54"/>
  <c r="AZ54"/>
  <c r="BB54" s="1"/>
  <c r="BA53"/>
  <c r="AZ53"/>
  <c r="BB53" s="1"/>
  <c r="BA52"/>
  <c r="AZ52"/>
  <c r="BB52" s="1"/>
  <c r="BA51"/>
  <c r="AZ51"/>
  <c r="BB51" s="1"/>
  <c r="BA50"/>
  <c r="AZ50"/>
  <c r="BB50" s="1"/>
  <c r="BA49"/>
  <c r="AZ49"/>
  <c r="BB49" s="1"/>
  <c r="BA48"/>
  <c r="AZ48"/>
  <c r="BB48" s="1"/>
  <c r="BA47"/>
  <c r="AZ47"/>
  <c r="BB47" s="1"/>
  <c r="BA46"/>
  <c r="AZ46"/>
  <c r="BB46" s="1"/>
  <c r="BA45"/>
  <c r="AZ45"/>
  <c r="BA44"/>
  <c r="AZ44"/>
  <c r="BB44" s="1"/>
  <c r="BA43"/>
  <c r="AZ43"/>
  <c r="BB43" s="1"/>
  <c r="BA42"/>
  <c r="AZ42"/>
  <c r="BA41"/>
  <c r="AZ41"/>
  <c r="BB41" s="1"/>
  <c r="BA40"/>
  <c r="AZ40"/>
  <c r="BB40" s="1"/>
  <c r="BA39"/>
  <c r="AZ39"/>
  <c r="BA38"/>
  <c r="AZ38"/>
  <c r="BB38" s="1"/>
  <c r="BA37"/>
  <c r="AZ37"/>
  <c r="BB37" s="1"/>
  <c r="BA36"/>
  <c r="AZ36"/>
  <c r="BB36" s="1"/>
  <c r="BA35"/>
  <c r="AZ35"/>
  <c r="BB35" s="1"/>
  <c r="BA34"/>
  <c r="AZ34"/>
  <c r="BB34" s="1"/>
  <c r="BA33"/>
  <c r="AZ33"/>
  <c r="BB33" s="1"/>
  <c r="BA32"/>
  <c r="AZ32"/>
  <c r="BB32" s="1"/>
  <c r="BA31"/>
  <c r="AZ31"/>
  <c r="BB31" s="1"/>
  <c r="BA30"/>
  <c r="AZ30"/>
  <c r="BB30" s="1"/>
  <c r="BA29"/>
  <c r="AZ29"/>
  <c r="BB29" s="1"/>
  <c r="BA28"/>
  <c r="AZ28"/>
  <c r="BB28" s="1"/>
  <c r="BA27"/>
  <c r="AZ27"/>
  <c r="BB27" s="1"/>
  <c r="BA26"/>
  <c r="AZ26"/>
  <c r="BB26" s="1"/>
  <c r="BB39" l="1"/>
  <c r="BB45"/>
  <c r="BB69"/>
  <c r="BB71"/>
  <c r="BB73"/>
  <c r="BB75"/>
  <c r="BB77"/>
  <c r="BB79"/>
  <c r="BB81"/>
  <c r="BB83"/>
  <c r="BB85"/>
  <c r="BB87"/>
  <c r="BB42"/>
</calcChain>
</file>

<file path=xl/sharedStrings.xml><?xml version="1.0" encoding="utf-8"?>
<sst xmlns="http://schemas.openxmlformats.org/spreadsheetml/2006/main" count="185" uniqueCount="100">
  <si>
    <t>Утверждаю</t>
  </si>
  <si>
    <t>Коды</t>
  </si>
  <si>
    <t>"</t>
  </si>
  <si>
    <t>наименование учреждения</t>
  </si>
  <si>
    <t>Форма по ОКУД</t>
  </si>
  <si>
    <t>0504202</t>
  </si>
  <si>
    <t>По группам</t>
  </si>
  <si>
    <t>МЕНЮ-ТРЕБОВАНИЕ №</t>
  </si>
  <si>
    <t>Раздел</t>
  </si>
  <si>
    <t>Источник  финансирования</t>
  </si>
  <si>
    <t>НА ВЫДАЧУ ПРОДУКТОВ ПИТАНИЯ</t>
  </si>
  <si>
    <t>Шифр учреждения</t>
  </si>
  <si>
    <t>кол-во человек</t>
  </si>
  <si>
    <t>на</t>
  </si>
  <si>
    <t>плановая стоимость д-дня</t>
  </si>
  <si>
    <t>Материально-ответственное лицо</t>
  </si>
  <si>
    <t>Плановая сумма</t>
  </si>
  <si>
    <t>Сумма</t>
  </si>
  <si>
    <t>Сумма (план)</t>
  </si>
  <si>
    <t>Сумма (факт)</t>
  </si>
  <si>
    <t>Наименование продуктов</t>
  </si>
  <si>
    <t>Ед.изм.</t>
  </si>
  <si>
    <t>Количество продуктов питания, подлежащих закладке</t>
  </si>
  <si>
    <t>Количество порций</t>
  </si>
  <si>
    <t>Выход - вес порций</t>
  </si>
  <si>
    <t>фактическая стоимость д-дня</t>
  </si>
  <si>
    <t>ГКОУ "Большекрутовская школа-интернат"</t>
  </si>
  <si>
    <t>Крылова Г.И.</t>
  </si>
  <si>
    <t>ОКПО</t>
  </si>
  <si>
    <t>Дата</t>
  </si>
  <si>
    <t>Дети 7-11 лет</t>
  </si>
  <si>
    <t>Дети 12 лет и старше</t>
  </si>
  <si>
    <t>Всего</t>
  </si>
  <si>
    <t>Запеканка творожная</t>
  </si>
  <si>
    <t>Хлеб пшеничный</t>
  </si>
  <si>
    <t>Масло (порциями)</t>
  </si>
  <si>
    <t>Какао с молоком</t>
  </si>
  <si>
    <t>ЗАВТРАК</t>
  </si>
  <si>
    <t>Сыр (порциями)</t>
  </si>
  <si>
    <t>Суп картофельный с макаронными изделиями</t>
  </si>
  <si>
    <t>Картофельное пюре (с маслом)</t>
  </si>
  <si>
    <t>Кисель из концентрата на плодовых или ягодных экстрактах</t>
  </si>
  <si>
    <t>Хлеб ржаной</t>
  </si>
  <si>
    <t>Соль на день (пищевая йодированная)</t>
  </si>
  <si>
    <t>Бефстроганов из говядины</t>
  </si>
  <si>
    <t>ОБЕД</t>
  </si>
  <si>
    <t>Салат из свеклы с зеленым горошком</t>
  </si>
  <si>
    <t>Соки фруктовые (мультифрукт)</t>
  </si>
  <si>
    <t>ПОЛДНИК</t>
  </si>
  <si>
    <t>Омлет натуральный</t>
  </si>
  <si>
    <t>Рагу из овощей</t>
  </si>
  <si>
    <t>Тефтели из говядины с рисом ("ежики")</t>
  </si>
  <si>
    <t>Чай с молоком и сахаром</t>
  </si>
  <si>
    <t>УЖИН</t>
  </si>
  <si>
    <t>Хлеб ржаной 1</t>
  </si>
  <si>
    <t>УЖИН 2</t>
  </si>
  <si>
    <t>Йогурт</t>
  </si>
  <si>
    <t>Итого</t>
  </si>
  <si>
    <t>Вода</t>
  </si>
  <si>
    <t>л</t>
  </si>
  <si>
    <t>Говядина 1 кат.</t>
  </si>
  <si>
    <t>кг</t>
  </si>
  <si>
    <t>Горошек зеленый консервированный</t>
  </si>
  <si>
    <t>Изюм</t>
  </si>
  <si>
    <t>Йогурт 3,2% жирности</t>
  </si>
  <si>
    <t>Какао-порошок</t>
  </si>
  <si>
    <t>г</t>
  </si>
  <si>
    <t>Капуста белокочанная</t>
  </si>
  <si>
    <t>Картофель</t>
  </si>
  <si>
    <t>Кисель (концентрат) на плодовых экстр.</t>
  </si>
  <si>
    <t>Крупа манная</t>
  </si>
  <si>
    <t>Крупа рисовая</t>
  </si>
  <si>
    <t>Лимонная кислота</t>
  </si>
  <si>
    <t>Лук репчатый</t>
  </si>
  <si>
    <t>Макаронные изделия</t>
  </si>
  <si>
    <t>Масло растительное</t>
  </si>
  <si>
    <t>Масло сливочное</t>
  </si>
  <si>
    <t>Молоко</t>
  </si>
  <si>
    <t>Молоко сгущенное</t>
  </si>
  <si>
    <t>Морковь</t>
  </si>
  <si>
    <t>Мука пшеничная</t>
  </si>
  <si>
    <t>Сахарный песок</t>
  </si>
  <si>
    <t>Свекла</t>
  </si>
  <si>
    <t>Сметана 20,0% жирности</t>
  </si>
  <si>
    <t>Сок мультифрукт</t>
  </si>
  <si>
    <t>Соль пищевая йодированная</t>
  </si>
  <si>
    <t>Сыр твердый</t>
  </si>
  <si>
    <t>Творог</t>
  </si>
  <si>
    <t>Чай высшего сорта</t>
  </si>
  <si>
    <t>Яйцо</t>
  </si>
  <si>
    <t>яйцо</t>
  </si>
  <si>
    <t>Бухгалтер</t>
  </si>
  <si>
    <t>Врач (диетсестра)</t>
  </si>
  <si>
    <t>Ответственный исполнитель</t>
  </si>
  <si>
    <t>Повар</t>
  </si>
  <si>
    <t>Кладовщик</t>
  </si>
  <si>
    <t>(подпись)</t>
  </si>
  <si>
    <t>(расшифровка подписи)</t>
  </si>
  <si>
    <t>Уткина Д.Я.</t>
  </si>
  <si>
    <t>Парикова М.В.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</si>
</sst>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sz val="4"/>
      <name val="Arial"/>
      <family val="2"/>
      <charset val="204"/>
    </font>
    <font>
      <b/>
      <sz val="4"/>
      <name val="Arial"/>
      <family val="2"/>
      <charset val="204"/>
    </font>
    <font>
      <sz val="4"/>
      <color theme="1"/>
      <name val="Arial"/>
      <family val="2"/>
      <charset val="204"/>
    </font>
    <font>
      <b/>
      <sz val="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197">
    <xf numFmtId="0" fontId="0" fillId="0" borderId="0" xfId="0"/>
    <xf numFmtId="0" fontId="1" fillId="0" borderId="0" xfId="1" applyNumberFormat="1" applyFont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vertical="center"/>
    </xf>
    <xf numFmtId="0" fontId="1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0" fontId="2" fillId="0" borderId="2" xfId="1" applyNumberFormat="1" applyFont="1" applyBorder="1" applyAlignment="1">
      <alignment vertical="center" wrapText="1"/>
    </xf>
    <xf numFmtId="0" fontId="2" fillId="0" borderId="3" xfId="1" applyNumberFormat="1" applyFont="1" applyBorder="1" applyAlignment="1">
      <alignment vertical="center" wrapText="1"/>
    </xf>
    <xf numFmtId="0" fontId="2" fillId="0" borderId="5" xfId="1" applyNumberFormat="1" applyFont="1" applyBorder="1" applyAlignment="1">
      <alignment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2" fillId="0" borderId="20" xfId="1" applyNumberFormat="1" applyFont="1" applyBorder="1" applyAlignment="1">
      <alignment horizontal="center" vertical="center" wrapText="1"/>
    </xf>
    <xf numFmtId="0" fontId="2" fillId="0" borderId="21" xfId="1" applyNumberFormat="1" applyFont="1" applyBorder="1" applyAlignment="1">
      <alignment horizontal="center" vertical="center" wrapText="1"/>
    </xf>
    <xf numFmtId="0" fontId="2" fillId="0" borderId="22" xfId="1" applyNumberFormat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26" xfId="1" applyNumberFormat="1" applyFont="1" applyBorder="1" applyAlignment="1">
      <alignment horizontal="center" vertical="center" wrapText="1"/>
    </xf>
    <xf numFmtId="0" fontId="2" fillId="0" borderId="24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27" xfId="1" applyNumberFormat="1" applyFont="1" applyBorder="1" applyAlignment="1">
      <alignment horizontal="center" vertical="center" wrapText="1"/>
    </xf>
    <xf numFmtId="0" fontId="2" fillId="0" borderId="28" xfId="1" applyNumberFormat="1" applyFont="1" applyBorder="1" applyAlignment="1">
      <alignment horizontal="center" vertical="center" wrapText="1"/>
    </xf>
    <xf numFmtId="0" fontId="2" fillId="0" borderId="15" xfId="1" applyNumberFormat="1" applyFont="1" applyBorder="1" applyAlignment="1">
      <alignment horizontal="center" vertical="center" wrapText="1"/>
    </xf>
    <xf numFmtId="0" fontId="2" fillId="0" borderId="29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/>
    </xf>
    <xf numFmtId="0" fontId="1" fillId="0" borderId="1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center" vertical="center"/>
    </xf>
    <xf numFmtId="0" fontId="2" fillId="0" borderId="4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horizontal="center" vertical="center"/>
    </xf>
    <xf numFmtId="0" fontId="1" fillId="0" borderId="19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center"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left" vertical="center"/>
    </xf>
    <xf numFmtId="0" fontId="2" fillId="0" borderId="0" xfId="1" applyNumberFormat="1" applyFont="1" applyAlignment="1">
      <alignment horizontal="right" vertical="center"/>
    </xf>
    <xf numFmtId="0" fontId="1" fillId="0" borderId="0" xfId="1" applyNumberFormat="1" applyFont="1" applyAlignment="1">
      <alignment horizontal="center" vertical="center" wrapText="1"/>
    </xf>
    <xf numFmtId="0" fontId="1" fillId="0" borderId="0" xfId="1" applyNumberFormat="1" applyFont="1" applyBorder="1" applyAlignment="1">
      <alignment horizontal="right" vertical="center" wrapText="1"/>
    </xf>
    <xf numFmtId="0" fontId="2" fillId="0" borderId="0" xfId="1" applyNumberFormat="1" applyFont="1" applyBorder="1" applyAlignment="1">
      <alignment horizontal="left" vertical="center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9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textRotation="90" wrapText="1"/>
    </xf>
    <xf numFmtId="0" fontId="2" fillId="0" borderId="6" xfId="1" applyNumberFormat="1" applyFont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/>
    </xf>
    <xf numFmtId="0" fontId="4" fillId="0" borderId="4" xfId="1" applyNumberFormat="1" applyFont="1" applyBorder="1" applyAlignment="1">
      <alignment horizontal="left" vertical="center"/>
    </xf>
    <xf numFmtId="0" fontId="1" fillId="0" borderId="30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14" fontId="1" fillId="0" borderId="3" xfId="1" applyNumberFormat="1" applyFont="1" applyBorder="1" applyAlignment="1">
      <alignment horizontal="center" vertical="center"/>
    </xf>
    <xf numFmtId="14" fontId="5" fillId="0" borderId="0" xfId="1" applyNumberFormat="1" applyFont="1" applyBorder="1" applyAlignment="1">
      <alignment horizontal="left" vertical="center"/>
    </xf>
    <xf numFmtId="0" fontId="5" fillId="0" borderId="0" xfId="1" applyNumberFormat="1" applyFont="1" applyBorder="1" applyAlignment="1">
      <alignment horizontal="center" vertical="center"/>
    </xf>
    <xf numFmtId="0" fontId="4" fillId="0" borderId="15" xfId="1" applyNumberFormat="1" applyFont="1" applyBorder="1" applyAlignment="1">
      <alignment horizontal="center" vertical="center"/>
    </xf>
    <xf numFmtId="0" fontId="2" fillId="0" borderId="32" xfId="1" applyNumberFormat="1" applyFont="1" applyBorder="1" applyAlignment="1">
      <alignment horizontal="center" vertical="center" textRotation="90" wrapText="1"/>
    </xf>
    <xf numFmtId="0" fontId="1" fillId="0" borderId="34" xfId="1" applyNumberFormat="1" applyFont="1" applyBorder="1" applyAlignment="1">
      <alignment horizontal="center" vertical="center" wrapText="1"/>
    </xf>
    <xf numFmtId="0" fontId="1" fillId="0" borderId="35" xfId="1" applyNumberFormat="1" applyFont="1" applyBorder="1" applyAlignment="1">
      <alignment horizontal="center" vertical="center" wrapText="1"/>
    </xf>
    <xf numFmtId="0" fontId="1" fillId="0" borderId="36" xfId="1" applyNumberFormat="1" applyFont="1" applyBorder="1" applyAlignment="1">
      <alignment horizontal="center" vertical="center" wrapText="1"/>
    </xf>
    <xf numFmtId="0" fontId="1" fillId="0" borderId="37" xfId="1" applyNumberFormat="1" applyFont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35" xfId="1" applyNumberFormat="1" applyFont="1" applyBorder="1" applyAlignment="1">
      <alignment horizontal="center" vertical="center" wrapText="1"/>
    </xf>
    <xf numFmtId="0" fontId="1" fillId="0" borderId="35" xfId="1" applyNumberFormat="1" applyFont="1" applyBorder="1" applyAlignment="1">
      <alignment vertical="center" wrapText="1"/>
    </xf>
    <xf numFmtId="49" fontId="4" fillId="0" borderId="6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24" xfId="1" applyNumberFormat="1" applyFont="1" applyBorder="1" applyAlignment="1">
      <alignment horizontal="center" vertical="center" textRotation="90" wrapText="1"/>
    </xf>
    <xf numFmtId="0" fontId="2" fillId="0" borderId="28" xfId="1" applyNumberFormat="1" applyFont="1" applyBorder="1" applyAlignment="1">
      <alignment horizontal="center" vertical="center" textRotation="90" wrapText="1"/>
    </xf>
    <xf numFmtId="0" fontId="1" fillId="0" borderId="38" xfId="1" applyNumberFormat="1" applyFont="1" applyBorder="1" applyAlignment="1">
      <alignment horizontal="center" vertical="center" wrapText="1"/>
    </xf>
    <xf numFmtId="0" fontId="5" fillId="0" borderId="35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5" fillId="0" borderId="35" xfId="1" applyNumberFormat="1" applyFont="1" applyBorder="1" applyAlignment="1">
      <alignment horizontal="center" vertical="center" textRotation="90" wrapText="1"/>
    </xf>
    <xf numFmtId="49" fontId="5" fillId="0" borderId="6" xfId="1" applyNumberFormat="1" applyFont="1" applyBorder="1" applyAlignment="1">
      <alignment horizontal="center" vertical="center" textRotation="90" wrapText="1"/>
    </xf>
    <xf numFmtId="49" fontId="7" fillId="0" borderId="6" xfId="0" applyNumberFormat="1" applyFont="1" applyBorder="1" applyAlignment="1">
      <alignment horizontal="center" vertical="center" textRotation="90" wrapText="1"/>
    </xf>
    <xf numFmtId="0" fontId="2" fillId="0" borderId="35" xfId="1" applyNumberFormat="1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5" fillId="0" borderId="36" xfId="1" applyNumberFormat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2" fillId="0" borderId="14" xfId="1" applyNumberFormat="1" applyFont="1" applyBorder="1" applyAlignment="1">
      <alignment horizontal="center" vertical="center" wrapText="1"/>
    </xf>
    <xf numFmtId="0" fontId="2" fillId="0" borderId="31" xfId="1" applyNumberFormat="1" applyFont="1" applyBorder="1" applyAlignment="1">
      <alignment horizontal="center" vertical="center" wrapText="1"/>
    </xf>
    <xf numFmtId="0" fontId="5" fillId="0" borderId="33" xfId="1" applyNumberFormat="1" applyFont="1" applyBorder="1" applyAlignment="1">
      <alignment horizontal="center" vertical="center"/>
    </xf>
    <xf numFmtId="0" fontId="5" fillId="0" borderId="34" xfId="1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37" xfId="1" applyNumberFormat="1" applyFont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center"/>
    </xf>
    <xf numFmtId="0" fontId="5" fillId="0" borderId="10" xfId="1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2" xfId="1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18" xfId="1" applyNumberFormat="1" applyFont="1" applyBorder="1" applyAlignment="1">
      <alignment horizontal="center" vertical="center" wrapText="1"/>
    </xf>
    <xf numFmtId="0" fontId="2" fillId="0" borderId="39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center" wrapText="1"/>
    </xf>
    <xf numFmtId="0" fontId="5" fillId="0" borderId="11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4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37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5" xfId="1" applyNumberFormat="1" applyFont="1" applyBorder="1" applyAlignment="1">
      <alignment horizontal="left" vertical="center" wrapText="1"/>
    </xf>
    <xf numFmtId="0" fontId="1" fillId="0" borderId="6" xfId="1" applyNumberFormat="1" applyFont="1" applyBorder="1" applyAlignment="1">
      <alignment horizontal="left" vertical="center" wrapText="1"/>
    </xf>
    <xf numFmtId="0" fontId="1" fillId="0" borderId="35" xfId="1" applyNumberFormat="1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40" xfId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0" fontId="1" fillId="0" borderId="28" xfId="1" applyNumberFormat="1" applyFont="1" applyBorder="1" applyAlignment="1">
      <alignment horizontal="center" vertical="center" wrapText="1"/>
    </xf>
    <xf numFmtId="0" fontId="1" fillId="0" borderId="37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5" fillId="0" borderId="6" xfId="1" applyFont="1" applyBorder="1" applyAlignment="1">
      <alignment horizontal="right" vertical="center" wrapText="1"/>
    </xf>
    <xf numFmtId="0" fontId="4" fillId="0" borderId="10" xfId="1" applyFont="1" applyBorder="1" applyAlignment="1">
      <alignment horizontal="right" vertical="center" wrapText="1"/>
    </xf>
    <xf numFmtId="0" fontId="4" fillId="0" borderId="6" xfId="1" applyFont="1" applyBorder="1" applyAlignment="1">
      <alignment horizontal="right" vertical="center" wrapText="1"/>
    </xf>
    <xf numFmtId="0" fontId="4" fillId="0" borderId="6" xfId="1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right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3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3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49" fontId="4" fillId="0" borderId="6" xfId="1" applyNumberFormat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9"/>
  <sheetViews>
    <sheetView tabSelected="1" topLeftCell="C10" workbookViewId="0">
      <selection activeCell="AZ10" sqref="AZ1:AZ65536"/>
    </sheetView>
  </sheetViews>
  <sheetFormatPr defaultColWidth="5.7109375" defaultRowHeight="12.75" customHeight="1"/>
  <cols>
    <col min="1" max="1" width="5.7109375" style="10" hidden="1" customWidth="1"/>
    <col min="2" max="2" width="0.140625" style="10" hidden="1" customWidth="1"/>
    <col min="3" max="5" width="5.7109375" style="10"/>
    <col min="6" max="6" width="5" style="10" customWidth="1"/>
    <col min="7" max="7" width="5.7109375" style="10" hidden="1" customWidth="1"/>
    <col min="8" max="8" width="4.85546875" style="10" customWidth="1"/>
    <col min="9" max="9" width="5.7109375" style="10" hidden="1" customWidth="1"/>
    <col min="10" max="11" width="2.5703125" style="10" bestFit="1" customWidth="1"/>
    <col min="12" max="12" width="2.140625" style="10" bestFit="1" customWidth="1"/>
    <col min="13" max="13" width="1.7109375" style="10" bestFit="1" customWidth="1"/>
    <col min="14" max="14" width="2.5703125" style="10" bestFit="1" customWidth="1"/>
    <col min="15" max="15" width="2.140625" style="10" bestFit="1" customWidth="1"/>
    <col min="16" max="17" width="3" style="10" bestFit="1" customWidth="1"/>
    <col min="18" max="19" width="1.7109375" style="10" bestFit="1" customWidth="1"/>
    <col min="20" max="20" width="2.5703125" style="10" bestFit="1" customWidth="1"/>
    <col min="21" max="23" width="3" style="10" bestFit="1" customWidth="1"/>
    <col min="24" max="24" width="2.140625" style="10" bestFit="1" customWidth="1"/>
    <col min="25" max="25" width="2.5703125" style="10" bestFit="1" customWidth="1"/>
    <col min="26" max="28" width="2.140625" style="10" bestFit="1" customWidth="1"/>
    <col min="29" max="29" width="1.7109375" style="10" bestFit="1" customWidth="1"/>
    <col min="30" max="31" width="2.5703125" style="10" bestFit="1" customWidth="1"/>
    <col min="32" max="32" width="2.140625" style="10" bestFit="1" customWidth="1"/>
    <col min="33" max="34" width="2.5703125" style="10" bestFit="1" customWidth="1"/>
    <col min="35" max="35" width="2.140625" style="10" bestFit="1" customWidth="1"/>
    <col min="36" max="37" width="2" style="10" bestFit="1" customWidth="1"/>
    <col min="38" max="43" width="2.5703125" style="10" bestFit="1" customWidth="1"/>
    <col min="44" max="45" width="3.42578125" style="10" bestFit="1" customWidth="1"/>
    <col min="46" max="49" width="2.140625" style="10" bestFit="1" customWidth="1"/>
    <col min="50" max="51" width="2" style="10" bestFit="1" customWidth="1"/>
    <col min="52" max="53" width="3.42578125" style="10" bestFit="1" customWidth="1"/>
    <col min="54" max="16384" width="5.7109375" style="10"/>
  </cols>
  <sheetData>
    <row r="1" spans="1:54" ht="12.75" customHeight="1">
      <c r="B1" s="55" t="s">
        <v>26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3"/>
      <c r="O1" s="3"/>
      <c r="P1" s="3"/>
      <c r="Q1" s="3"/>
      <c r="R1" s="3"/>
      <c r="S1" s="9"/>
      <c r="T1" s="9"/>
      <c r="U1" s="9"/>
      <c r="V1" s="4"/>
      <c r="W1" s="5" t="s">
        <v>0</v>
      </c>
      <c r="X1" s="56" t="s">
        <v>27</v>
      </c>
      <c r="Y1" s="45"/>
      <c r="Z1" s="45"/>
      <c r="AA1" s="45"/>
      <c r="AB1" s="45"/>
      <c r="AC1" s="45"/>
      <c r="AD1" s="45"/>
      <c r="AE1" s="3"/>
      <c r="AF1" s="3"/>
      <c r="AG1" s="39" t="s">
        <v>1</v>
      </c>
      <c r="AH1" s="40"/>
      <c r="AI1" s="9"/>
      <c r="AJ1" s="9"/>
      <c r="AK1" s="9"/>
      <c r="AL1" s="9"/>
      <c r="AM1" s="9"/>
      <c r="AN1" s="9"/>
      <c r="AO1" s="9"/>
      <c r="AP1" s="9"/>
      <c r="AQ1" s="9"/>
      <c r="AR1" s="4"/>
      <c r="AS1" s="4"/>
      <c r="AT1" s="4"/>
      <c r="AU1" s="4"/>
      <c r="AV1" s="9"/>
      <c r="AW1" s="9"/>
      <c r="AX1" s="6"/>
      <c r="AY1" s="3"/>
      <c r="AZ1" s="3"/>
      <c r="BA1" s="3"/>
    </row>
    <row r="2" spans="1:54" ht="12.7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"/>
      <c r="N2" s="3"/>
      <c r="O2" s="3"/>
      <c r="P2" s="3"/>
      <c r="Q2" s="3"/>
      <c r="R2" s="3"/>
      <c r="S2" s="9"/>
      <c r="T2" s="9"/>
      <c r="U2" s="9"/>
      <c r="V2" s="5" t="s">
        <v>2</v>
      </c>
      <c r="W2" s="7"/>
      <c r="X2" s="4" t="s">
        <v>2</v>
      </c>
      <c r="Y2" s="37"/>
      <c r="Z2" s="37"/>
      <c r="AA2" s="37"/>
      <c r="AB2" s="37"/>
      <c r="AC2" s="37"/>
      <c r="AD2" s="37"/>
      <c r="AE2" s="3"/>
      <c r="AF2" s="3"/>
      <c r="AG2" s="32"/>
      <c r="AH2" s="33"/>
      <c r="AI2" s="9"/>
      <c r="AJ2" s="9"/>
      <c r="AK2" s="9"/>
      <c r="AL2" s="9"/>
      <c r="AM2" s="9"/>
      <c r="AN2" s="9"/>
      <c r="AO2" s="9"/>
      <c r="AP2" s="9"/>
      <c r="AQ2" s="9"/>
      <c r="AR2" s="4"/>
      <c r="AS2" s="4"/>
      <c r="AT2" s="4"/>
      <c r="AU2" s="4"/>
      <c r="AV2" s="9"/>
      <c r="AW2" s="9"/>
      <c r="AX2" s="6"/>
      <c r="AY2" s="3"/>
      <c r="AZ2" s="3"/>
      <c r="BA2" s="3"/>
    </row>
    <row r="3" spans="1:54" ht="12.75" customHeight="1" thickBot="1">
      <c r="B3" s="9"/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3"/>
      <c r="N3" s="9"/>
      <c r="O3" s="9"/>
      <c r="P3" s="9"/>
      <c r="Q3" s="9"/>
      <c r="R3" s="9"/>
      <c r="S3" s="9"/>
      <c r="T3" s="9"/>
      <c r="U3" s="9"/>
      <c r="V3" s="4"/>
      <c r="W3" s="4"/>
      <c r="X3" s="9"/>
      <c r="Y3" s="9"/>
      <c r="Z3" s="9"/>
      <c r="AA3" s="9"/>
      <c r="AB3" s="9"/>
      <c r="AC3" s="9"/>
      <c r="AD3" s="9"/>
      <c r="AE3" s="47" t="s">
        <v>4</v>
      </c>
      <c r="AF3" s="47"/>
      <c r="AG3" s="32" t="s">
        <v>5</v>
      </c>
      <c r="AH3" s="33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6"/>
      <c r="AY3" s="3"/>
      <c r="AZ3" s="3"/>
      <c r="BA3" s="3"/>
    </row>
    <row r="4" spans="1:54" ht="12.75" customHeight="1">
      <c r="B4" s="67" t="s">
        <v>6</v>
      </c>
      <c r="C4" s="68"/>
      <c r="D4" s="68"/>
      <c r="E4" s="68"/>
      <c r="F4" s="68"/>
      <c r="G4" s="68"/>
      <c r="H4" s="68"/>
      <c r="I4" s="68"/>
      <c r="J4" s="68"/>
      <c r="K4" s="69"/>
      <c r="L4" s="1"/>
      <c r="M4" s="1"/>
      <c r="N4" s="46" t="s">
        <v>7</v>
      </c>
      <c r="O4" s="46"/>
      <c r="P4" s="46"/>
      <c r="Q4" s="46"/>
      <c r="R4" s="46"/>
      <c r="S4" s="46"/>
      <c r="T4" s="61">
        <v>796</v>
      </c>
      <c r="U4" s="9"/>
      <c r="V4" s="4"/>
      <c r="W4" s="4"/>
      <c r="X4" s="9"/>
      <c r="Y4" s="5"/>
      <c r="Z4" s="5" t="s">
        <v>8</v>
      </c>
      <c r="AA4" s="36"/>
      <c r="AB4" s="36"/>
      <c r="AC4" s="36"/>
      <c r="AD4" s="36"/>
      <c r="AE4" s="47"/>
      <c r="AF4" s="47"/>
      <c r="AG4" s="32"/>
      <c r="AH4" s="33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6"/>
      <c r="AY4" s="3"/>
      <c r="AZ4" s="3"/>
      <c r="BA4" s="3"/>
    </row>
    <row r="5" spans="1:54" ht="12.75" customHeight="1">
      <c r="B5" s="70"/>
      <c r="C5" s="43"/>
      <c r="D5" s="43"/>
      <c r="E5" s="43"/>
      <c r="F5" s="43"/>
      <c r="G5" s="43"/>
      <c r="H5" s="43"/>
      <c r="I5" s="43"/>
      <c r="J5" s="43"/>
      <c r="K5" s="44"/>
      <c r="L5" s="1"/>
      <c r="M5" s="1"/>
      <c r="N5" s="46"/>
      <c r="O5" s="46"/>
      <c r="P5" s="46"/>
      <c r="Q5" s="46"/>
      <c r="R5" s="46"/>
      <c r="S5" s="46"/>
      <c r="T5" s="38"/>
      <c r="U5" s="9"/>
      <c r="V5" s="4"/>
      <c r="W5" s="4"/>
      <c r="X5" s="9"/>
      <c r="Y5" s="5"/>
      <c r="Z5" s="5" t="s">
        <v>9</v>
      </c>
      <c r="AA5" s="37"/>
      <c r="AB5" s="37"/>
      <c r="AC5" s="37"/>
      <c r="AD5" s="37"/>
      <c r="AE5" s="58" t="s">
        <v>29</v>
      </c>
      <c r="AF5" s="57"/>
      <c r="AG5" s="59">
        <v>44817</v>
      </c>
      <c r="AH5" s="33"/>
      <c r="AI5" s="9"/>
      <c r="AJ5" s="9"/>
      <c r="AK5" s="9"/>
      <c r="AL5" s="9"/>
      <c r="AM5" s="9"/>
      <c r="AN5" s="9"/>
      <c r="AO5" s="9"/>
      <c r="AP5" s="9"/>
      <c r="AQ5" s="9"/>
      <c r="AR5" s="4"/>
      <c r="AS5" s="4"/>
      <c r="AT5" s="4"/>
      <c r="AU5" s="4"/>
      <c r="AV5" s="9"/>
      <c r="AW5" s="9"/>
      <c r="AX5" s="6"/>
      <c r="AY5" s="3"/>
      <c r="AZ5" s="3"/>
      <c r="BA5" s="3"/>
    </row>
    <row r="6" spans="1:54" ht="12.75" customHeight="1">
      <c r="B6" s="71"/>
      <c r="C6" s="43"/>
      <c r="D6" s="43"/>
      <c r="E6" s="43"/>
      <c r="F6" s="72" t="s">
        <v>30</v>
      </c>
      <c r="G6" s="73"/>
      <c r="H6" s="194" t="s">
        <v>31</v>
      </c>
      <c r="I6" s="130"/>
      <c r="J6" s="74" t="s">
        <v>32</v>
      </c>
      <c r="K6" s="44"/>
      <c r="L6" s="1"/>
      <c r="M6" s="1"/>
      <c r="N6" s="47" t="s">
        <v>10</v>
      </c>
      <c r="O6" s="47"/>
      <c r="P6" s="47"/>
      <c r="Q6" s="47"/>
      <c r="R6" s="47"/>
      <c r="S6" s="47"/>
      <c r="T6" s="47"/>
      <c r="U6" s="9"/>
      <c r="V6" s="4"/>
      <c r="W6" s="4"/>
      <c r="X6" s="9"/>
      <c r="Y6" s="5"/>
      <c r="Z6" s="5" t="s">
        <v>11</v>
      </c>
      <c r="AA6" s="37"/>
      <c r="AB6" s="37"/>
      <c r="AC6" s="37"/>
      <c r="AD6" s="37"/>
      <c r="AE6" s="3"/>
      <c r="AF6" s="3"/>
      <c r="AG6" s="32"/>
      <c r="AH6" s="33"/>
      <c r="AI6" s="9"/>
      <c r="AJ6" s="9"/>
      <c r="AK6" s="9"/>
      <c r="AL6" s="9"/>
      <c r="AM6" s="9"/>
      <c r="AN6" s="9"/>
      <c r="AO6" s="9"/>
      <c r="AP6" s="9"/>
      <c r="AQ6" s="9"/>
      <c r="AR6" s="4"/>
      <c r="AS6" s="4"/>
      <c r="AT6" s="4"/>
      <c r="AU6" s="4"/>
      <c r="AV6" s="9"/>
      <c r="AW6" s="9"/>
      <c r="AX6" s="6"/>
      <c r="AY6" s="3"/>
      <c r="AZ6" s="3"/>
      <c r="BA6" s="3"/>
    </row>
    <row r="7" spans="1:54" ht="12.75" customHeight="1">
      <c r="B7" s="71"/>
      <c r="C7" s="43"/>
      <c r="D7" s="43"/>
      <c r="E7" s="43"/>
      <c r="F7" s="73"/>
      <c r="G7" s="73"/>
      <c r="H7" s="130"/>
      <c r="I7" s="130"/>
      <c r="J7" s="43"/>
      <c r="K7" s="44"/>
      <c r="L7" s="1"/>
      <c r="M7" s="1"/>
      <c r="N7" s="47"/>
      <c r="O7" s="47"/>
      <c r="P7" s="47"/>
      <c r="Q7" s="47"/>
      <c r="R7" s="47"/>
      <c r="S7" s="47"/>
      <c r="T7" s="47"/>
      <c r="U7" s="8"/>
      <c r="V7" s="9"/>
      <c r="W7" s="9"/>
      <c r="X7" s="9"/>
      <c r="Y7" s="9"/>
      <c r="Z7" s="9"/>
      <c r="AA7" s="9"/>
      <c r="AB7" s="9"/>
      <c r="AC7" s="9"/>
      <c r="AD7" s="9"/>
      <c r="AE7" s="41" t="s">
        <v>28</v>
      </c>
      <c r="AF7" s="57"/>
      <c r="AG7" s="32"/>
      <c r="AH7" s="33"/>
      <c r="AI7" s="9"/>
      <c r="AJ7" s="9"/>
      <c r="AK7" s="9"/>
      <c r="AL7" s="9"/>
      <c r="AM7" s="9"/>
      <c r="AN7" s="9"/>
      <c r="AO7" s="9"/>
      <c r="AP7" s="9"/>
      <c r="AQ7" s="9"/>
      <c r="AR7" s="4"/>
      <c r="AS7" s="4"/>
      <c r="AT7" s="4"/>
      <c r="AU7" s="4"/>
      <c r="AV7" s="9"/>
      <c r="AW7" s="9"/>
      <c r="AX7" s="6"/>
      <c r="AY7" s="3"/>
      <c r="AZ7" s="3"/>
      <c r="BA7" s="3"/>
    </row>
    <row r="8" spans="1:54" ht="12.75" customHeight="1">
      <c r="B8" s="71"/>
      <c r="C8" s="43" t="s">
        <v>12</v>
      </c>
      <c r="D8" s="43"/>
      <c r="E8" s="43"/>
      <c r="F8" s="75">
        <v>18</v>
      </c>
      <c r="G8" s="73"/>
      <c r="H8" s="132">
        <v>55</v>
      </c>
      <c r="I8" s="130"/>
      <c r="J8" s="43">
        <f>SUM($F$8,$H$8)</f>
        <v>73</v>
      </c>
      <c r="K8" s="44"/>
      <c r="L8" s="1"/>
      <c r="M8" s="1"/>
      <c r="N8" s="41" t="s">
        <v>13</v>
      </c>
      <c r="O8" s="60">
        <v>44817</v>
      </c>
      <c r="P8" s="49"/>
      <c r="Q8" s="49"/>
      <c r="R8" s="49"/>
      <c r="S8" s="49"/>
      <c r="T8" s="49"/>
      <c r="U8" s="8"/>
      <c r="V8" s="9"/>
      <c r="W8" s="9"/>
      <c r="X8" s="9"/>
      <c r="Y8" s="9"/>
      <c r="Z8" s="9"/>
      <c r="AA8" s="9"/>
      <c r="AB8" s="9"/>
      <c r="AC8" s="9"/>
      <c r="AD8" s="9"/>
      <c r="AE8" s="41"/>
      <c r="AF8" s="57"/>
      <c r="AG8" s="32"/>
      <c r="AH8" s="33"/>
      <c r="AI8" s="9"/>
      <c r="AJ8" s="9"/>
      <c r="AK8" s="9"/>
      <c r="AL8" s="9"/>
      <c r="AM8" s="9"/>
      <c r="AN8" s="9"/>
      <c r="AO8" s="9"/>
      <c r="AP8" s="9"/>
      <c r="AQ8" s="9"/>
      <c r="AR8" s="4"/>
      <c r="AS8" s="4"/>
      <c r="AT8" s="4"/>
      <c r="AU8" s="4"/>
      <c r="AV8" s="9"/>
      <c r="AW8" s="9"/>
      <c r="AX8" s="6"/>
      <c r="AY8" s="3"/>
      <c r="AZ8" s="3"/>
      <c r="BA8" s="3"/>
    </row>
    <row r="9" spans="1:54" ht="12.75" customHeight="1">
      <c r="B9" s="71"/>
      <c r="C9" s="43"/>
      <c r="D9" s="43"/>
      <c r="E9" s="43"/>
      <c r="F9" s="73"/>
      <c r="G9" s="73"/>
      <c r="H9" s="130"/>
      <c r="I9" s="130"/>
      <c r="J9" s="43"/>
      <c r="K9" s="44"/>
      <c r="L9" s="1"/>
      <c r="M9" s="1"/>
      <c r="N9" s="41"/>
      <c r="O9" s="49"/>
      <c r="P9" s="49"/>
      <c r="Q9" s="49"/>
      <c r="R9" s="49"/>
      <c r="S9" s="49"/>
      <c r="T9" s="49"/>
      <c r="U9" s="1"/>
      <c r="V9" s="4"/>
      <c r="W9" s="4"/>
      <c r="X9" s="9"/>
      <c r="Y9" s="9"/>
      <c r="Z9" s="9"/>
      <c r="AA9" s="9"/>
      <c r="AB9" s="9"/>
      <c r="AC9" s="9"/>
      <c r="AD9" s="9"/>
      <c r="AE9" s="4"/>
      <c r="AF9" s="4"/>
      <c r="AG9" s="32"/>
      <c r="AH9" s="33"/>
      <c r="AI9" s="9"/>
      <c r="AJ9" s="9"/>
      <c r="AK9" s="9"/>
      <c r="AL9" s="9"/>
      <c r="AM9" s="9"/>
      <c r="AN9" s="9"/>
      <c r="AO9" s="9"/>
      <c r="AP9" s="9"/>
      <c r="AQ9" s="9"/>
      <c r="AR9" s="4"/>
      <c r="AS9" s="4"/>
      <c r="AT9" s="4"/>
      <c r="AU9" s="4"/>
      <c r="AV9" s="9"/>
      <c r="AW9" s="9"/>
      <c r="AX9" s="6"/>
      <c r="AY9" s="3"/>
      <c r="AZ9" s="3"/>
      <c r="BA9" s="3"/>
    </row>
    <row r="10" spans="1:54" ht="25.5" customHeight="1" thickBot="1">
      <c r="B10" s="71"/>
      <c r="C10" s="43" t="s">
        <v>14</v>
      </c>
      <c r="D10" s="43"/>
      <c r="E10" s="43"/>
      <c r="F10" s="75">
        <v>0</v>
      </c>
      <c r="G10" s="73"/>
      <c r="H10" s="132">
        <v>0</v>
      </c>
      <c r="I10" s="130"/>
      <c r="J10" s="43">
        <f>SUM($F$10,$H$10)</f>
        <v>0</v>
      </c>
      <c r="K10" s="44"/>
      <c r="L10" s="1"/>
      <c r="M10" s="1"/>
      <c r="N10" s="48" t="s">
        <v>15</v>
      </c>
      <c r="O10" s="48"/>
      <c r="P10" s="48"/>
      <c r="Q10" s="48"/>
      <c r="R10" s="9"/>
      <c r="S10" s="9"/>
      <c r="T10" s="4"/>
      <c r="U10" s="4"/>
      <c r="V10" s="4"/>
      <c r="W10" s="4"/>
      <c r="X10" s="9"/>
      <c r="Y10" s="9"/>
      <c r="Z10" s="9"/>
      <c r="AA10" s="9"/>
      <c r="AB10" s="9"/>
      <c r="AC10" s="9"/>
      <c r="AD10" s="9"/>
      <c r="AE10" s="4"/>
      <c r="AF10" s="4"/>
      <c r="AG10" s="34"/>
      <c r="AH10" s="35"/>
      <c r="AI10" s="3"/>
      <c r="AJ10" s="9"/>
      <c r="AK10" s="9"/>
      <c r="AL10" s="9"/>
      <c r="AM10" s="9"/>
      <c r="AN10" s="9"/>
      <c r="AO10" s="9"/>
      <c r="AP10" s="9"/>
      <c r="AQ10" s="4"/>
      <c r="AR10" s="4"/>
      <c r="AS10" s="4"/>
      <c r="AT10" s="4"/>
      <c r="AU10" s="4"/>
      <c r="AV10" s="4"/>
      <c r="AW10" s="4"/>
      <c r="AX10" s="3"/>
      <c r="AY10" s="3"/>
      <c r="AZ10" s="3"/>
      <c r="BA10" s="3"/>
    </row>
    <row r="11" spans="1:54" ht="12.75" customHeight="1">
      <c r="B11" s="71"/>
      <c r="C11" s="43" t="s">
        <v>25</v>
      </c>
      <c r="D11" s="43"/>
      <c r="E11" s="43"/>
      <c r="F11" s="75">
        <v>218.21</v>
      </c>
      <c r="G11" s="73"/>
      <c r="H11" s="132">
        <v>258.66000000000003</v>
      </c>
      <c r="I11" s="130"/>
      <c r="J11" s="74">
        <f>SUM($F$11,$H$11)</f>
        <v>476.87</v>
      </c>
      <c r="K11" s="44"/>
      <c r="L11" s="1"/>
      <c r="M11" s="1"/>
      <c r="N11" s="48"/>
      <c r="O11" s="48"/>
      <c r="P11" s="48"/>
      <c r="Q11" s="48"/>
      <c r="R11" s="36"/>
      <c r="S11" s="36"/>
      <c r="T11" s="36"/>
      <c r="U11" s="36"/>
      <c r="V11" s="36"/>
      <c r="W11" s="36"/>
      <c r="X11" s="9"/>
      <c r="Y11" s="3"/>
      <c r="Z11" s="3"/>
      <c r="AA11" s="3"/>
      <c r="AB11" s="9"/>
      <c r="AC11" s="9"/>
      <c r="AD11" s="9"/>
      <c r="AE11" s="4"/>
      <c r="AF11" s="4"/>
      <c r="AG11" s="4"/>
      <c r="AH11" s="4"/>
      <c r="AI11" s="9"/>
      <c r="AJ11" s="9"/>
      <c r="AK11" s="9"/>
      <c r="AL11" s="9"/>
      <c r="AM11" s="3"/>
      <c r="AN11" s="3"/>
      <c r="AO11" s="9"/>
      <c r="AP11" s="9"/>
      <c r="AQ11" s="4"/>
      <c r="AR11" s="4"/>
      <c r="AS11" s="4"/>
      <c r="AT11" s="4"/>
      <c r="AU11" s="4"/>
      <c r="AV11" s="4"/>
      <c r="AW11" s="4"/>
      <c r="AX11" s="3"/>
      <c r="AY11" s="3"/>
      <c r="AZ11" s="3"/>
      <c r="BA11" s="3"/>
    </row>
    <row r="12" spans="1:54" ht="12.75" customHeight="1">
      <c r="B12" s="71"/>
      <c r="C12" s="43"/>
      <c r="D12" s="43"/>
      <c r="E12" s="43"/>
      <c r="F12" s="73"/>
      <c r="G12" s="73"/>
      <c r="H12" s="130"/>
      <c r="I12" s="130"/>
      <c r="J12" s="43"/>
      <c r="K12" s="44"/>
      <c r="L12" s="1"/>
      <c r="M12" s="1"/>
      <c r="N12" s="2"/>
      <c r="O12" s="2"/>
      <c r="P12" s="1"/>
      <c r="Q12" s="5" t="s">
        <v>16</v>
      </c>
      <c r="R12" s="62">
        <f>$J$13</f>
        <v>0</v>
      </c>
      <c r="S12" s="37"/>
      <c r="T12" s="37"/>
      <c r="U12" s="37"/>
      <c r="V12" s="37"/>
      <c r="W12" s="37"/>
      <c r="X12" s="9"/>
      <c r="Y12" s="9"/>
      <c r="Z12" s="9"/>
      <c r="AA12" s="9"/>
      <c r="AB12" s="9"/>
      <c r="AC12" s="9"/>
      <c r="AD12" s="9"/>
      <c r="AE12" s="4"/>
      <c r="AF12" s="4"/>
      <c r="AG12" s="4"/>
      <c r="AH12" s="4"/>
      <c r="AI12" s="9"/>
      <c r="AJ12" s="9"/>
      <c r="AK12" s="9"/>
      <c r="AL12" s="9"/>
      <c r="AM12" s="9"/>
      <c r="AN12" s="9"/>
      <c r="AO12" s="9"/>
      <c r="AP12" s="9"/>
      <c r="AQ12" s="4"/>
      <c r="AR12" s="4"/>
      <c r="AS12" s="4"/>
      <c r="AT12" s="4"/>
      <c r="AU12" s="4"/>
      <c r="AV12" s="4"/>
      <c r="AW12" s="4"/>
      <c r="AX12" s="3"/>
      <c r="AY12" s="3"/>
      <c r="AZ12" s="3"/>
      <c r="BA12" s="3"/>
    </row>
    <row r="13" spans="1:54" ht="12.75" customHeight="1">
      <c r="B13" s="65" t="s">
        <v>17</v>
      </c>
      <c r="C13" s="43" t="s">
        <v>18</v>
      </c>
      <c r="D13" s="43"/>
      <c r="E13" s="43"/>
      <c r="F13" s="75">
        <f>$F$8*$F$10</f>
        <v>0</v>
      </c>
      <c r="G13" s="73"/>
      <c r="H13" s="132">
        <f>$H$8*$H$10</f>
        <v>0</v>
      </c>
      <c r="I13" s="130"/>
      <c r="J13" s="43">
        <f>SUM($F$13,$H$13)</f>
        <v>0</v>
      </c>
      <c r="K13" s="44"/>
      <c r="L13" s="1"/>
      <c r="M13" s="1"/>
      <c r="N13" s="2"/>
      <c r="O13" s="2"/>
      <c r="P13" s="1"/>
      <c r="Q13" s="2"/>
      <c r="R13" s="1"/>
      <c r="S13" s="1"/>
      <c r="T13" s="1"/>
      <c r="U13" s="1"/>
      <c r="V13" s="1"/>
      <c r="W13" s="1"/>
      <c r="X13" s="1"/>
      <c r="Y13" s="1"/>
      <c r="Z13" s="1"/>
      <c r="AA13" s="1"/>
      <c r="AB13" s="9"/>
      <c r="AC13" s="9"/>
      <c r="AD13" s="9"/>
      <c r="AE13" s="4"/>
      <c r="AF13" s="4"/>
      <c r="AG13" s="4"/>
      <c r="AH13" s="4"/>
      <c r="AI13" s="9"/>
      <c r="AJ13" s="9"/>
      <c r="AK13" s="9"/>
      <c r="AL13" s="9"/>
      <c r="AM13" s="9"/>
      <c r="AN13" s="9"/>
      <c r="AO13" s="9"/>
      <c r="AP13" s="9"/>
      <c r="AQ13" s="4"/>
      <c r="AR13" s="4"/>
      <c r="AS13" s="4"/>
      <c r="AT13" s="4"/>
      <c r="AU13" s="4"/>
      <c r="AV13" s="4"/>
      <c r="AW13" s="4"/>
      <c r="AX13" s="4"/>
      <c r="AY13" s="9"/>
      <c r="AZ13" s="9"/>
      <c r="BA13" s="9"/>
    </row>
    <row r="14" spans="1:54" ht="12.75" customHeight="1" thickBot="1">
      <c r="B14" s="66"/>
      <c r="C14" s="54" t="s">
        <v>19</v>
      </c>
      <c r="D14" s="54"/>
      <c r="E14" s="54"/>
      <c r="F14" s="76">
        <v>3927.78</v>
      </c>
      <c r="G14" s="54"/>
      <c r="H14" s="195">
        <v>14226.3</v>
      </c>
      <c r="I14" s="196"/>
      <c r="J14" s="64">
        <f>SUM($F$14,$H$14)</f>
        <v>18154.079999999998</v>
      </c>
      <c r="K14" s="82"/>
      <c r="L14" s="1"/>
      <c r="M14" s="1"/>
      <c r="N14" s="2"/>
      <c r="O14" s="2"/>
      <c r="P14" s="1"/>
      <c r="Q14" s="2"/>
      <c r="R14" s="1"/>
      <c r="S14" s="1"/>
      <c r="T14" s="1"/>
      <c r="U14" s="1"/>
      <c r="V14" s="1"/>
      <c r="W14" s="1"/>
      <c r="X14" s="1"/>
      <c r="Y14" s="1"/>
      <c r="Z14" s="1"/>
      <c r="AA14" s="1"/>
      <c r="AB14" s="9"/>
      <c r="AC14" s="9"/>
      <c r="AD14" s="9"/>
      <c r="AE14" s="4"/>
      <c r="AF14" s="4"/>
      <c r="AG14" s="4"/>
      <c r="AH14" s="4"/>
      <c r="AI14" s="9"/>
      <c r="AJ14" s="9"/>
      <c r="AK14" s="9"/>
      <c r="AL14" s="9"/>
      <c r="AM14" s="9"/>
      <c r="AN14" s="9"/>
      <c r="AO14" s="9"/>
      <c r="AP14" s="9"/>
      <c r="AQ14" s="4"/>
      <c r="AR14" s="4"/>
      <c r="AS14" s="4"/>
      <c r="AT14" s="4"/>
      <c r="AU14" s="4"/>
      <c r="AV14" s="4"/>
      <c r="AW14" s="4"/>
      <c r="AX14" s="4"/>
      <c r="AY14" s="9"/>
      <c r="AZ14" s="9"/>
      <c r="BA14" s="9"/>
    </row>
    <row r="15" spans="1:54" s="13" customFormat="1" ht="12.75" customHeight="1">
      <c r="A15" s="10"/>
      <c r="B15" s="15"/>
      <c r="C15" s="23" t="s">
        <v>20</v>
      </c>
      <c r="D15" s="24"/>
      <c r="E15" s="24"/>
      <c r="F15" s="24"/>
      <c r="G15" s="25"/>
      <c r="H15" s="63" t="s">
        <v>21</v>
      </c>
      <c r="I15" s="80"/>
      <c r="J15" s="107" t="s">
        <v>22</v>
      </c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14" t="s">
        <v>57</v>
      </c>
      <c r="BA15" s="114"/>
      <c r="BB15" s="115"/>
    </row>
    <row r="16" spans="1:54" s="14" customFormat="1" ht="12.75" customHeight="1">
      <c r="A16" s="11"/>
      <c r="B16" s="15"/>
      <c r="C16" s="23"/>
      <c r="D16" s="24"/>
      <c r="E16" s="24"/>
      <c r="F16" s="24"/>
      <c r="G16" s="25"/>
      <c r="H16" s="52"/>
      <c r="I16" s="81"/>
      <c r="J16" s="83" t="s">
        <v>37</v>
      </c>
      <c r="K16" s="53"/>
      <c r="L16" s="53"/>
      <c r="M16" s="53"/>
      <c r="N16" s="53"/>
      <c r="O16" s="53"/>
      <c r="P16" s="53"/>
      <c r="Q16" s="53"/>
      <c r="R16" s="53"/>
      <c r="S16" s="53"/>
      <c r="T16" s="84" t="s">
        <v>45</v>
      </c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84" t="s">
        <v>48</v>
      </c>
      <c r="AK16" s="53"/>
      <c r="AL16" s="53"/>
      <c r="AM16" s="53"/>
      <c r="AN16" s="84" t="s">
        <v>53</v>
      </c>
      <c r="AO16" s="53"/>
      <c r="AP16" s="53"/>
      <c r="AQ16" s="53"/>
      <c r="AR16" s="53"/>
      <c r="AS16" s="53"/>
      <c r="AT16" s="53"/>
      <c r="AU16" s="53"/>
      <c r="AV16" s="53"/>
      <c r="AW16" s="53"/>
      <c r="AX16" s="84" t="s">
        <v>55</v>
      </c>
      <c r="AY16" s="29"/>
      <c r="AZ16" s="116" t="s">
        <v>31</v>
      </c>
      <c r="BA16" s="116" t="s">
        <v>30</v>
      </c>
      <c r="BB16" s="117" t="s">
        <v>32</v>
      </c>
    </row>
    <row r="17" spans="1:54" s="14" customFormat="1" ht="12.75" customHeight="1">
      <c r="A17" s="11"/>
      <c r="B17" s="15"/>
      <c r="C17" s="23"/>
      <c r="D17" s="24"/>
      <c r="E17" s="24"/>
      <c r="F17" s="24"/>
      <c r="G17" s="25"/>
      <c r="H17" s="52"/>
      <c r="I17" s="81"/>
      <c r="J17" s="83" t="s">
        <v>33</v>
      </c>
      <c r="K17" s="43"/>
      <c r="L17" s="84" t="s">
        <v>34</v>
      </c>
      <c r="M17" s="43"/>
      <c r="N17" s="84" t="s">
        <v>35</v>
      </c>
      <c r="O17" s="43"/>
      <c r="P17" s="84" t="s">
        <v>36</v>
      </c>
      <c r="Q17" s="43"/>
      <c r="R17" s="84" t="s">
        <v>38</v>
      </c>
      <c r="S17" s="43"/>
      <c r="T17" s="84" t="s">
        <v>39</v>
      </c>
      <c r="U17" s="43"/>
      <c r="V17" s="84" t="s">
        <v>40</v>
      </c>
      <c r="W17" s="43"/>
      <c r="X17" s="84" t="s">
        <v>41</v>
      </c>
      <c r="Y17" s="43"/>
      <c r="Z17" s="84" t="s">
        <v>42</v>
      </c>
      <c r="AA17" s="43"/>
      <c r="AB17" s="84" t="s">
        <v>34</v>
      </c>
      <c r="AC17" s="43"/>
      <c r="AD17" s="84" t="s">
        <v>43</v>
      </c>
      <c r="AE17" s="43"/>
      <c r="AF17" s="84" t="s">
        <v>44</v>
      </c>
      <c r="AG17" s="43"/>
      <c r="AH17" s="84" t="s">
        <v>46</v>
      </c>
      <c r="AI17" s="43"/>
      <c r="AJ17" s="85" t="s">
        <v>47</v>
      </c>
      <c r="AK17" s="86"/>
      <c r="AL17" s="85" t="s">
        <v>49</v>
      </c>
      <c r="AM17" s="86"/>
      <c r="AN17" s="85" t="s">
        <v>50</v>
      </c>
      <c r="AO17" s="86"/>
      <c r="AP17" s="85" t="s">
        <v>51</v>
      </c>
      <c r="AQ17" s="86"/>
      <c r="AR17" s="85" t="s">
        <v>52</v>
      </c>
      <c r="AS17" s="86"/>
      <c r="AT17" s="85" t="s">
        <v>34</v>
      </c>
      <c r="AU17" s="86"/>
      <c r="AV17" s="85" t="s">
        <v>54</v>
      </c>
      <c r="AW17" s="86"/>
      <c r="AX17" s="85" t="s">
        <v>56</v>
      </c>
      <c r="AY17" s="110"/>
      <c r="AZ17" s="53"/>
      <c r="BA17" s="53"/>
      <c r="BB17" s="87"/>
    </row>
    <row r="18" spans="1:54" s="12" customFormat="1" ht="12.75" customHeight="1">
      <c r="B18" s="15"/>
      <c r="C18" s="23"/>
      <c r="D18" s="24"/>
      <c r="E18" s="24"/>
      <c r="F18" s="24"/>
      <c r="G18" s="25"/>
      <c r="H18" s="52"/>
      <c r="I18" s="81"/>
      <c r="J18" s="70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110"/>
      <c r="AZ18" s="53"/>
      <c r="BA18" s="53"/>
      <c r="BB18" s="87"/>
    </row>
    <row r="19" spans="1:54" s="14" customFormat="1" ht="12.75" customHeight="1">
      <c r="A19" s="11"/>
      <c r="B19" s="15"/>
      <c r="C19" s="23"/>
      <c r="D19" s="24"/>
      <c r="E19" s="24"/>
      <c r="F19" s="24"/>
      <c r="G19" s="25"/>
      <c r="H19" s="52"/>
      <c r="I19" s="81"/>
      <c r="J19" s="70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110"/>
      <c r="AZ19" s="53"/>
      <c r="BA19" s="53"/>
      <c r="BB19" s="87"/>
    </row>
    <row r="20" spans="1:54" s="14" customFormat="1" ht="12.75" customHeight="1">
      <c r="A20" s="11"/>
      <c r="B20" s="15"/>
      <c r="C20" s="23"/>
      <c r="D20" s="24"/>
      <c r="E20" s="24"/>
      <c r="F20" s="24"/>
      <c r="G20" s="25"/>
      <c r="H20" s="52"/>
      <c r="I20" s="81"/>
      <c r="J20" s="88" t="s">
        <v>30</v>
      </c>
      <c r="K20" s="89" t="s">
        <v>31</v>
      </c>
      <c r="L20" s="89" t="s">
        <v>30</v>
      </c>
      <c r="M20" s="89" t="s">
        <v>31</v>
      </c>
      <c r="N20" s="89" t="s">
        <v>30</v>
      </c>
      <c r="O20" s="89" t="s">
        <v>31</v>
      </c>
      <c r="P20" s="89" t="s">
        <v>30</v>
      </c>
      <c r="Q20" s="89" t="s">
        <v>31</v>
      </c>
      <c r="R20" s="89" t="s">
        <v>30</v>
      </c>
      <c r="S20" s="89" t="s">
        <v>31</v>
      </c>
      <c r="T20" s="89" t="s">
        <v>30</v>
      </c>
      <c r="U20" s="89" t="s">
        <v>31</v>
      </c>
      <c r="V20" s="89" t="s">
        <v>30</v>
      </c>
      <c r="W20" s="89" t="s">
        <v>31</v>
      </c>
      <c r="X20" s="89" t="s">
        <v>30</v>
      </c>
      <c r="Y20" s="89" t="s">
        <v>31</v>
      </c>
      <c r="Z20" s="89" t="s">
        <v>30</v>
      </c>
      <c r="AA20" s="89" t="s">
        <v>31</v>
      </c>
      <c r="AB20" s="89" t="s">
        <v>30</v>
      </c>
      <c r="AC20" s="89" t="s">
        <v>31</v>
      </c>
      <c r="AD20" s="89" t="s">
        <v>30</v>
      </c>
      <c r="AE20" s="89" t="s">
        <v>31</v>
      </c>
      <c r="AF20" s="89" t="s">
        <v>30</v>
      </c>
      <c r="AG20" s="89" t="s">
        <v>31</v>
      </c>
      <c r="AH20" s="89" t="s">
        <v>30</v>
      </c>
      <c r="AI20" s="90" t="s">
        <v>31</v>
      </c>
      <c r="AJ20" s="90" t="s">
        <v>30</v>
      </c>
      <c r="AK20" s="90" t="s">
        <v>31</v>
      </c>
      <c r="AL20" s="90" t="s">
        <v>30</v>
      </c>
      <c r="AM20" s="90" t="s">
        <v>31</v>
      </c>
      <c r="AN20" s="90" t="s">
        <v>30</v>
      </c>
      <c r="AO20" s="90" t="s">
        <v>31</v>
      </c>
      <c r="AP20" s="90" t="s">
        <v>30</v>
      </c>
      <c r="AQ20" s="90" t="s">
        <v>31</v>
      </c>
      <c r="AR20" s="90" t="s">
        <v>30</v>
      </c>
      <c r="AS20" s="90" t="s">
        <v>31</v>
      </c>
      <c r="AT20" s="90" t="s">
        <v>30</v>
      </c>
      <c r="AU20" s="90" t="s">
        <v>31</v>
      </c>
      <c r="AV20" s="90" t="s">
        <v>30</v>
      </c>
      <c r="AW20" s="90" t="s">
        <v>31</v>
      </c>
      <c r="AX20" s="90" t="s">
        <v>30</v>
      </c>
      <c r="AY20" s="111" t="s">
        <v>31</v>
      </c>
      <c r="AZ20" s="53"/>
      <c r="BA20" s="53"/>
      <c r="BB20" s="87"/>
    </row>
    <row r="21" spans="1:54" s="14" customFormat="1" ht="12.75" customHeight="1">
      <c r="A21" s="11"/>
      <c r="B21" s="15"/>
      <c r="C21" s="23"/>
      <c r="D21" s="24"/>
      <c r="E21" s="24"/>
      <c r="F21" s="24"/>
      <c r="G21" s="25"/>
      <c r="H21" s="52"/>
      <c r="I21" s="81"/>
      <c r="J21" s="91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112"/>
      <c r="AZ21" s="53"/>
      <c r="BA21" s="53"/>
      <c r="BB21" s="87"/>
    </row>
    <row r="22" spans="1:54" s="13" customFormat="1" ht="12.75" customHeight="1">
      <c r="A22" s="10"/>
      <c r="B22" s="16"/>
      <c r="C22" s="26"/>
      <c r="D22" s="27"/>
      <c r="E22" s="27"/>
      <c r="F22" s="27"/>
      <c r="G22" s="28"/>
      <c r="H22" s="52"/>
      <c r="I22" s="81"/>
      <c r="J22" s="91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112"/>
      <c r="AZ22" s="53"/>
      <c r="BA22" s="53"/>
      <c r="BB22" s="87"/>
    </row>
    <row r="23" spans="1:54" ht="12.75" customHeight="1" thickBot="1">
      <c r="B23" s="17"/>
      <c r="C23" s="29">
        <v>1</v>
      </c>
      <c r="D23" s="30"/>
      <c r="E23" s="30"/>
      <c r="F23" s="30"/>
      <c r="G23" s="31"/>
      <c r="H23" s="53">
        <v>2</v>
      </c>
      <c r="I23" s="29"/>
      <c r="J23" s="97">
        <v>3</v>
      </c>
      <c r="K23" s="98">
        <v>4</v>
      </c>
      <c r="L23" s="98">
        <v>5</v>
      </c>
      <c r="M23" s="98">
        <v>6</v>
      </c>
      <c r="N23" s="98">
        <v>7</v>
      </c>
      <c r="O23" s="98">
        <v>8</v>
      </c>
      <c r="P23" s="98">
        <v>9</v>
      </c>
      <c r="Q23" s="98">
        <v>10</v>
      </c>
      <c r="R23" s="98">
        <v>11</v>
      </c>
      <c r="S23" s="98">
        <v>12</v>
      </c>
      <c r="T23" s="98">
        <v>13</v>
      </c>
      <c r="U23" s="98">
        <v>14</v>
      </c>
      <c r="V23" s="98">
        <v>15</v>
      </c>
      <c r="W23" s="98">
        <v>16</v>
      </c>
      <c r="X23" s="98">
        <v>17</v>
      </c>
      <c r="Y23" s="98">
        <v>18</v>
      </c>
      <c r="Z23" s="98">
        <v>19</v>
      </c>
      <c r="AA23" s="98">
        <v>20</v>
      </c>
      <c r="AB23" s="98">
        <v>21</v>
      </c>
      <c r="AC23" s="98">
        <v>22</v>
      </c>
      <c r="AD23" s="98">
        <v>23</v>
      </c>
      <c r="AE23" s="98">
        <v>24</v>
      </c>
      <c r="AF23" s="98">
        <v>25</v>
      </c>
      <c r="AG23" s="98">
        <v>26</v>
      </c>
      <c r="AH23" s="98">
        <v>27</v>
      </c>
      <c r="AI23" s="99">
        <v>28</v>
      </c>
      <c r="AJ23" s="99">
        <v>29</v>
      </c>
      <c r="AK23" s="99">
        <v>30</v>
      </c>
      <c r="AL23" s="99">
        <v>31</v>
      </c>
      <c r="AM23" s="99">
        <v>32</v>
      </c>
      <c r="AN23" s="99">
        <v>33</v>
      </c>
      <c r="AO23" s="99">
        <v>34</v>
      </c>
      <c r="AP23" s="99">
        <v>35</v>
      </c>
      <c r="AQ23" s="99">
        <v>36</v>
      </c>
      <c r="AR23" s="99">
        <v>37</v>
      </c>
      <c r="AS23" s="99">
        <v>38</v>
      </c>
      <c r="AT23" s="99">
        <v>39</v>
      </c>
      <c r="AU23" s="99">
        <v>40</v>
      </c>
      <c r="AV23" s="99">
        <v>41</v>
      </c>
      <c r="AW23" s="99">
        <v>42</v>
      </c>
      <c r="AX23" s="99">
        <v>43</v>
      </c>
      <c r="AY23" s="113">
        <v>44</v>
      </c>
      <c r="AZ23" s="99">
        <v>46</v>
      </c>
      <c r="BA23" s="99">
        <v>47</v>
      </c>
      <c r="BB23" s="100">
        <v>48</v>
      </c>
    </row>
    <row r="24" spans="1:54" ht="12.75" customHeight="1">
      <c r="B24" s="17"/>
      <c r="C24" s="29" t="s">
        <v>23</v>
      </c>
      <c r="D24" s="30"/>
      <c r="E24" s="30"/>
      <c r="F24" s="30"/>
      <c r="G24" s="31"/>
      <c r="H24" s="50"/>
      <c r="I24" s="95"/>
      <c r="J24" s="101">
        <v>13</v>
      </c>
      <c r="K24" s="102">
        <v>55</v>
      </c>
      <c r="L24" s="102">
        <v>13</v>
      </c>
      <c r="M24" s="102">
        <v>55</v>
      </c>
      <c r="N24" s="102">
        <v>13</v>
      </c>
      <c r="O24" s="102">
        <v>55</v>
      </c>
      <c r="P24" s="102">
        <v>13</v>
      </c>
      <c r="Q24" s="102">
        <v>55</v>
      </c>
      <c r="R24" s="102">
        <v>13</v>
      </c>
      <c r="S24" s="102">
        <v>55</v>
      </c>
      <c r="T24" s="102">
        <v>13</v>
      </c>
      <c r="U24" s="102">
        <v>55</v>
      </c>
      <c r="V24" s="102">
        <v>13</v>
      </c>
      <c r="W24" s="102">
        <v>55</v>
      </c>
      <c r="X24" s="102">
        <v>13</v>
      </c>
      <c r="Y24" s="102">
        <v>55</v>
      </c>
      <c r="Z24" s="102">
        <v>13</v>
      </c>
      <c r="AA24" s="102">
        <v>55</v>
      </c>
      <c r="AB24" s="102">
        <v>13</v>
      </c>
      <c r="AC24" s="102">
        <v>55</v>
      </c>
      <c r="AD24" s="102">
        <v>13</v>
      </c>
      <c r="AE24" s="102">
        <v>55</v>
      </c>
      <c r="AF24" s="102">
        <v>13</v>
      </c>
      <c r="AG24" s="103">
        <v>55</v>
      </c>
      <c r="AH24" s="103">
        <v>13</v>
      </c>
      <c r="AI24" s="104">
        <v>55</v>
      </c>
      <c r="AJ24" s="104">
        <v>18</v>
      </c>
      <c r="AK24" s="104">
        <v>4</v>
      </c>
      <c r="AL24" s="104">
        <v>18</v>
      </c>
      <c r="AM24" s="104">
        <v>4</v>
      </c>
      <c r="AN24" s="104">
        <v>4</v>
      </c>
      <c r="AO24" s="104">
        <v>18</v>
      </c>
      <c r="AP24" s="104">
        <v>4</v>
      </c>
      <c r="AQ24" s="104">
        <v>18</v>
      </c>
      <c r="AR24" s="104">
        <v>4</v>
      </c>
      <c r="AS24" s="104">
        <v>18</v>
      </c>
      <c r="AT24" s="104">
        <v>4</v>
      </c>
      <c r="AU24" s="104">
        <v>18</v>
      </c>
      <c r="AV24" s="104">
        <v>4</v>
      </c>
      <c r="AW24" s="104">
        <v>18</v>
      </c>
      <c r="AX24" s="104">
        <v>4</v>
      </c>
      <c r="AY24" s="118">
        <v>18</v>
      </c>
      <c r="AZ24" s="120"/>
      <c r="BA24" s="120"/>
      <c r="BB24" s="121"/>
    </row>
    <row r="25" spans="1:54" ht="12.75" customHeight="1" thickBot="1">
      <c r="B25" s="18"/>
      <c r="C25" s="20" t="s">
        <v>24</v>
      </c>
      <c r="D25" s="21"/>
      <c r="E25" s="21"/>
      <c r="F25" s="21"/>
      <c r="G25" s="22"/>
      <c r="H25" s="51"/>
      <c r="I25" s="96"/>
      <c r="J25" s="93">
        <v>150</v>
      </c>
      <c r="K25" s="94">
        <v>170</v>
      </c>
      <c r="L25" s="94">
        <v>50</v>
      </c>
      <c r="M25" s="94">
        <v>60</v>
      </c>
      <c r="N25" s="94">
        <v>9</v>
      </c>
      <c r="O25" s="94">
        <v>10</v>
      </c>
      <c r="P25" s="94">
        <v>180</v>
      </c>
      <c r="Q25" s="94">
        <v>200</v>
      </c>
      <c r="R25" s="94">
        <v>20</v>
      </c>
      <c r="S25" s="94">
        <v>30</v>
      </c>
      <c r="T25" s="94">
        <v>250</v>
      </c>
      <c r="U25" s="94">
        <v>300</v>
      </c>
      <c r="V25" s="94">
        <v>180</v>
      </c>
      <c r="W25" s="94">
        <v>180</v>
      </c>
      <c r="X25" s="94">
        <v>200</v>
      </c>
      <c r="Y25" s="94">
        <v>200</v>
      </c>
      <c r="Z25" s="94">
        <v>50</v>
      </c>
      <c r="AA25" s="94">
        <v>90</v>
      </c>
      <c r="AB25" s="94">
        <v>50</v>
      </c>
      <c r="AC25" s="94">
        <v>60</v>
      </c>
      <c r="AD25" s="94">
        <v>1</v>
      </c>
      <c r="AE25" s="94">
        <v>1</v>
      </c>
      <c r="AF25" s="94">
        <v>90</v>
      </c>
      <c r="AG25" s="105">
        <v>120</v>
      </c>
      <c r="AH25" s="105">
        <v>90</v>
      </c>
      <c r="AI25" s="106">
        <v>100</v>
      </c>
      <c r="AJ25" s="106">
        <v>200</v>
      </c>
      <c r="AK25" s="106">
        <v>200</v>
      </c>
      <c r="AL25" s="106">
        <v>150</v>
      </c>
      <c r="AM25" s="106">
        <v>150</v>
      </c>
      <c r="AN25" s="106">
        <v>190</v>
      </c>
      <c r="AO25" s="106">
        <v>200</v>
      </c>
      <c r="AP25" s="106">
        <v>90</v>
      </c>
      <c r="AQ25" s="106">
        <v>120</v>
      </c>
      <c r="AR25" s="106">
        <v>200</v>
      </c>
      <c r="AS25" s="106">
        <v>200</v>
      </c>
      <c r="AT25" s="106">
        <v>40</v>
      </c>
      <c r="AU25" s="106">
        <v>60</v>
      </c>
      <c r="AV25" s="106">
        <v>30</v>
      </c>
      <c r="AW25" s="106">
        <v>30</v>
      </c>
      <c r="AX25" s="106">
        <v>230</v>
      </c>
      <c r="AY25" s="119">
        <v>230</v>
      </c>
      <c r="AZ25" s="122"/>
      <c r="BA25" s="122"/>
      <c r="BB25" s="123"/>
    </row>
    <row r="26" spans="1:54" ht="12.75" customHeight="1">
      <c r="A26" s="109"/>
      <c r="B26" s="125" t="s">
        <v>58</v>
      </c>
      <c r="C26" s="126"/>
      <c r="D26" s="126"/>
      <c r="E26" s="126"/>
      <c r="F26" s="126"/>
      <c r="G26" s="126"/>
      <c r="H26" s="127" t="s">
        <v>59</v>
      </c>
      <c r="I26" s="142"/>
      <c r="J26" s="145"/>
      <c r="K26" s="146"/>
      <c r="L26" s="146"/>
      <c r="M26" s="146"/>
      <c r="N26" s="146"/>
      <c r="O26" s="146"/>
      <c r="P26" s="163">
        <v>79.992000000000004</v>
      </c>
      <c r="Q26" s="163">
        <v>88.88</v>
      </c>
      <c r="R26" s="146"/>
      <c r="S26" s="146"/>
      <c r="T26" s="163">
        <v>237.5</v>
      </c>
      <c r="U26" s="163">
        <v>285</v>
      </c>
      <c r="V26" s="146"/>
      <c r="W26" s="146"/>
      <c r="X26" s="163">
        <v>190</v>
      </c>
      <c r="Y26" s="163">
        <v>190</v>
      </c>
      <c r="Z26" s="146"/>
      <c r="AA26" s="146"/>
      <c r="AB26" s="146"/>
      <c r="AC26" s="147"/>
      <c r="AD26" s="147"/>
      <c r="AE26" s="147"/>
      <c r="AF26" s="147"/>
      <c r="AG26" s="147"/>
      <c r="AH26" s="147"/>
      <c r="AI26" s="148"/>
      <c r="AJ26" s="148"/>
      <c r="AK26" s="148"/>
      <c r="AL26" s="148"/>
      <c r="AM26" s="148"/>
      <c r="AN26" s="166">
        <v>57</v>
      </c>
      <c r="AO26" s="166">
        <v>60</v>
      </c>
      <c r="AP26" s="166">
        <v>6.3</v>
      </c>
      <c r="AQ26" s="166">
        <v>8.4</v>
      </c>
      <c r="AR26" s="166">
        <v>143.262</v>
      </c>
      <c r="AS26" s="166">
        <v>143.262</v>
      </c>
      <c r="AT26" s="148"/>
      <c r="AU26" s="148"/>
      <c r="AV26" s="148"/>
      <c r="AW26" s="148"/>
      <c r="AX26" s="148"/>
      <c r="AY26" s="154"/>
      <c r="AZ26" s="169">
        <f>$K$26 +$M$26 +$O$26 +$Q$26 +$S$26 +$U$26 +$W$26 +$Y$26 +$AA$26 +$AC$26 +$AE$26 +$AG$26 +$AI$26 +$AK$26 +$AM$26 +$AO$26 +$AQ$26 +$AS$26 +$AU$26 +$AW$26 +$AY$26</f>
        <v>775.54199999999992</v>
      </c>
      <c r="BA26" s="166">
        <f>$J$26 +$L$26 +$N$26 +$P$26 +$R$26 +$T$26 +$V$26 +$X$26 +$Z$26 +$AB$26 +$AD$26 +$AF$26 +$AH$26 +$AJ$26 +$AL$26 +$AN$26 +$AP$26 +$AR$26 +$AT$26 +$AV$26 +$AX$26</f>
        <v>714.05399999999986</v>
      </c>
      <c r="BB26" s="172">
        <f>SUM($AZ$26+$BA$26)</f>
        <v>1489.5959999999998</v>
      </c>
    </row>
    <row r="27" spans="1:54" ht="12.75" customHeight="1">
      <c r="A27" s="77"/>
      <c r="B27" s="128"/>
      <c r="C27" s="129"/>
      <c r="D27" s="129"/>
      <c r="E27" s="129"/>
      <c r="F27" s="129"/>
      <c r="G27" s="129"/>
      <c r="H27" s="130"/>
      <c r="I27" s="143"/>
      <c r="J27" s="149"/>
      <c r="K27" s="150"/>
      <c r="L27" s="150"/>
      <c r="M27" s="150"/>
      <c r="N27" s="150"/>
      <c r="O27" s="150"/>
      <c r="P27" s="162">
        <v>1.04</v>
      </c>
      <c r="Q27" s="162">
        <v>4.8879999999999999</v>
      </c>
      <c r="R27" s="150"/>
      <c r="S27" s="150"/>
      <c r="T27" s="162">
        <v>3.0880000000000001</v>
      </c>
      <c r="U27" s="162">
        <v>15.675000000000001</v>
      </c>
      <c r="V27" s="150"/>
      <c r="W27" s="150"/>
      <c r="X27" s="162">
        <v>2.4700000000000002</v>
      </c>
      <c r="Y27" s="162">
        <v>10.45</v>
      </c>
      <c r="Z27" s="150"/>
      <c r="AA27" s="150"/>
      <c r="AB27" s="150"/>
      <c r="AC27" s="150"/>
      <c r="AD27" s="150"/>
      <c r="AE27" s="19"/>
      <c r="AF27" s="19"/>
      <c r="AG27" s="19"/>
      <c r="AH27" s="19"/>
      <c r="AI27" s="151"/>
      <c r="AJ27" s="151"/>
      <c r="AK27" s="151"/>
      <c r="AL27" s="151"/>
      <c r="AM27" s="151"/>
      <c r="AN27" s="159">
        <v>0.22800000000000001</v>
      </c>
      <c r="AO27" s="159">
        <v>1.08</v>
      </c>
      <c r="AP27" s="159">
        <v>2.5000000000000001E-2</v>
      </c>
      <c r="AQ27" s="159">
        <v>0.151</v>
      </c>
      <c r="AR27" s="159">
        <v>0.57299999999999995</v>
      </c>
      <c r="AS27" s="159">
        <v>2.5790000000000002</v>
      </c>
      <c r="AT27" s="151"/>
      <c r="AU27" s="151"/>
      <c r="AV27" s="151"/>
      <c r="AW27" s="151"/>
      <c r="AX27" s="151"/>
      <c r="AY27" s="155"/>
      <c r="AZ27" s="158">
        <f>$K$27 +$M$27 +$O$27 +$Q$27 +$S$27 +$U$27 +$W$27 +$Y$27 +$AA$27 +$AC$27 +$AE$27 +$AG$27 +$AI$27 +$AK$27 +$AM$27 +$AO$27 +$AQ$27 +$AS$27 +$AU$27 +$AW$27 +$AY$27</f>
        <v>34.823000000000008</v>
      </c>
      <c r="BA27" s="160">
        <f>$J$27 +$L$27 +$N$27 +$P$27 +$R$27 +$T$27 +$V$27 +$X$27 +$Z$27 +$AB$27 +$AD$27 +$AF$27 +$AH$27 +$AJ$27 +$AL$27 +$AN$27 +$AP$27 +$AR$27 +$AT$27 +$AV$27 +$AX$27</f>
        <v>7.4240000000000013</v>
      </c>
      <c r="BB27" s="173">
        <f>SUM($AZ$27+$BA$27)</f>
        <v>42.247000000000007</v>
      </c>
    </row>
    <row r="28" spans="1:54" ht="12.75" customHeight="1">
      <c r="A28" s="109"/>
      <c r="B28" s="131" t="s">
        <v>60</v>
      </c>
      <c r="C28" s="129"/>
      <c r="D28" s="129"/>
      <c r="E28" s="129"/>
      <c r="F28" s="129"/>
      <c r="G28" s="129"/>
      <c r="H28" s="132" t="s">
        <v>61</v>
      </c>
      <c r="I28" s="143"/>
      <c r="J28" s="149"/>
      <c r="K28" s="150"/>
      <c r="L28" s="150"/>
      <c r="M28" s="150"/>
      <c r="N28" s="150"/>
      <c r="O28" s="150"/>
      <c r="P28" s="150"/>
      <c r="Q28" s="150"/>
      <c r="R28" s="150"/>
      <c r="S28" s="150"/>
      <c r="T28" s="164">
        <v>49</v>
      </c>
      <c r="U28" s="164">
        <v>58.8</v>
      </c>
      <c r="V28" s="150"/>
      <c r="W28" s="150"/>
      <c r="X28" s="150"/>
      <c r="Y28" s="150"/>
      <c r="Z28" s="150"/>
      <c r="AA28" s="150"/>
      <c r="AB28" s="150"/>
      <c r="AC28" s="150"/>
      <c r="AD28" s="150"/>
      <c r="AE28" s="19"/>
      <c r="AF28" s="165">
        <v>96.3</v>
      </c>
      <c r="AG28" s="165">
        <v>128.4</v>
      </c>
      <c r="AH28" s="19"/>
      <c r="AI28" s="151"/>
      <c r="AJ28" s="151"/>
      <c r="AK28" s="151"/>
      <c r="AL28" s="151"/>
      <c r="AM28" s="151"/>
      <c r="AN28" s="151"/>
      <c r="AO28" s="151"/>
      <c r="AP28" s="160">
        <v>53.5</v>
      </c>
      <c r="AQ28" s="160">
        <v>71.3</v>
      </c>
      <c r="AR28" s="151"/>
      <c r="AS28" s="151"/>
      <c r="AT28" s="151"/>
      <c r="AU28" s="151"/>
      <c r="AV28" s="151"/>
      <c r="AW28" s="151"/>
      <c r="AX28" s="151"/>
      <c r="AY28" s="155"/>
      <c r="AZ28" s="158">
        <f>$K$28 +$M$28 +$O$28 +$Q$28 +$S$28 +$U$28 +$W$28 +$Y$28 +$AA$28 +$AC$28 +$AE$28 +$AG$28 +$AI$28 +$AK$28 +$AM$28 +$AO$28 +$AQ$28 +$AS$28 +$AU$28 +$AW$28 +$AY$28</f>
        <v>258.5</v>
      </c>
      <c r="BA28" s="160">
        <f>$J$28 +$L$28 +$N$28 +$P$28 +$R$28 +$T$28 +$V$28 +$X$28 +$Z$28 +$AB$28 +$AD$28 +$AF$28 +$AH$28 +$AJ$28 +$AL$28 +$AN$28 +$AP$28 +$AR$28 +$AT$28 +$AV$28 +$AX$28</f>
        <v>198.8</v>
      </c>
      <c r="BB28" s="173">
        <f>SUM($AZ$28+$BA$28)</f>
        <v>457.3</v>
      </c>
    </row>
    <row r="29" spans="1:54" ht="12.75" customHeight="1">
      <c r="A29" s="77"/>
      <c r="B29" s="128"/>
      <c r="C29" s="129"/>
      <c r="D29" s="129"/>
      <c r="E29" s="129"/>
      <c r="F29" s="129"/>
      <c r="G29" s="129"/>
      <c r="H29" s="130"/>
      <c r="I29" s="143"/>
      <c r="J29" s="152"/>
      <c r="K29" s="151"/>
      <c r="L29" s="151"/>
      <c r="M29" s="151"/>
      <c r="N29" s="151"/>
      <c r="O29" s="151"/>
      <c r="P29" s="151"/>
      <c r="Q29" s="151"/>
      <c r="R29" s="151"/>
      <c r="S29" s="151"/>
      <c r="T29" s="159">
        <v>0.6</v>
      </c>
      <c r="U29" s="159">
        <v>3.2</v>
      </c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9">
        <v>1.3</v>
      </c>
      <c r="AG29" s="159">
        <v>7.1</v>
      </c>
      <c r="AH29" s="151"/>
      <c r="AI29" s="151"/>
      <c r="AJ29" s="151"/>
      <c r="AK29" s="151"/>
      <c r="AL29" s="151"/>
      <c r="AM29" s="151"/>
      <c r="AN29" s="151"/>
      <c r="AO29" s="151"/>
      <c r="AP29" s="159">
        <v>0.2</v>
      </c>
      <c r="AQ29" s="159">
        <v>1.3</v>
      </c>
      <c r="AR29" s="151"/>
      <c r="AS29" s="151"/>
      <c r="AT29" s="151"/>
      <c r="AU29" s="151"/>
      <c r="AV29" s="151"/>
      <c r="AW29" s="151"/>
      <c r="AX29" s="151"/>
      <c r="AY29" s="155"/>
      <c r="AZ29" s="158">
        <f>$K$29 +$M$29 +$O$29 +$Q$29 +$S$29 +$U$29 +$W$29 +$Y$29 +$AA$29 +$AC$29 +$AE$29 +$AG$29 +$AI$29 +$AK$29 +$AM$29 +$AO$29 +$AQ$29 +$AS$29 +$AU$29 +$AW$29 +$AY$29</f>
        <v>11.600000000000001</v>
      </c>
      <c r="BA29" s="160">
        <f>$J$29 +$L$29 +$N$29 +$P$29 +$R$29 +$T$29 +$V$29 +$X$29 +$Z$29 +$AB$29 +$AD$29 +$AF$29 +$AH$29 +$AJ$29 +$AL$29 +$AN$29 +$AP$29 +$AR$29 +$AT$29 +$AV$29 +$AX$29</f>
        <v>2.1</v>
      </c>
      <c r="BB29" s="173">
        <f>SUM($AZ$29+$BA$29)</f>
        <v>13.700000000000001</v>
      </c>
    </row>
    <row r="30" spans="1:54" ht="12.75" customHeight="1">
      <c r="A30" s="109"/>
      <c r="B30" s="133" t="s">
        <v>62</v>
      </c>
      <c r="C30" s="134"/>
      <c r="D30" s="134"/>
      <c r="E30" s="134"/>
      <c r="F30" s="134"/>
      <c r="G30" s="134"/>
      <c r="H30" s="74" t="s">
        <v>61</v>
      </c>
      <c r="I30" s="144"/>
      <c r="J30" s="65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65">
        <v>34.6</v>
      </c>
      <c r="AI30" s="160">
        <v>38.5</v>
      </c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5"/>
      <c r="AZ30" s="158">
        <f>$K$30 +$M$30 +$O$30 +$Q$30 +$S$30 +$U$30 +$W$30 +$Y$30 +$AA$30 +$AC$30 +$AE$30 +$AG$30 +$AI$30 +$AK$30 +$AM$30 +$AO$30 +$AQ$30 +$AS$30 +$AU$30 +$AW$30 +$AY$30</f>
        <v>38.5</v>
      </c>
      <c r="BA30" s="160">
        <f>$J$30 +$L$30 +$N$30 +$P$30 +$R$30 +$T$30 +$V$30 +$X$30 +$Z$30 +$AB$30 +$AD$30 +$AF$30 +$AH$30 +$AJ$30 +$AL$30 +$AN$30 +$AP$30 +$AR$30 +$AT$30 +$AV$30 +$AX$30</f>
        <v>34.6</v>
      </c>
      <c r="BB30" s="173">
        <f>SUM($AZ$30+$BA$30)</f>
        <v>73.099999999999994</v>
      </c>
    </row>
    <row r="31" spans="1:54" ht="12.75" customHeight="1">
      <c r="A31" s="77"/>
      <c r="B31" s="135"/>
      <c r="C31" s="134"/>
      <c r="D31" s="134"/>
      <c r="E31" s="134"/>
      <c r="F31" s="134"/>
      <c r="G31" s="134"/>
      <c r="H31" s="43"/>
      <c r="I31" s="144"/>
      <c r="J31" s="65"/>
      <c r="K31" s="19"/>
      <c r="L31" s="19"/>
      <c r="M31" s="19"/>
      <c r="N31" s="19"/>
      <c r="O31" s="19"/>
      <c r="P31" s="19"/>
      <c r="Q31" s="19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9">
        <v>0.5</v>
      </c>
      <c r="AI31" s="159">
        <v>2.1</v>
      </c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5"/>
      <c r="AZ31" s="158">
        <f>$K$31 +$M$31 +$O$31 +$Q$31 +$S$31 +$U$31 +$W$31 +$Y$31 +$AA$31 +$AC$31 +$AE$31 +$AG$31 +$AI$31 +$AK$31 +$AM$31 +$AO$31 +$AQ$31 +$AS$31 +$AU$31 +$AW$31 +$AY$31</f>
        <v>2.1</v>
      </c>
      <c r="BA31" s="160">
        <f>$J$31 +$L$31 +$N$31 +$P$31 +$R$31 +$T$31 +$V$31 +$X$31 +$Z$31 +$AB$31 +$AD$31 +$AF$31 +$AH$31 +$AJ$31 +$AL$31 +$AN$31 +$AP$31 +$AR$31 +$AT$31 +$AV$31 +$AX$31</f>
        <v>0.5</v>
      </c>
      <c r="BB31" s="173">
        <f>SUM($AZ$31+$BA$31)</f>
        <v>2.6</v>
      </c>
    </row>
    <row r="32" spans="1:54" ht="12.75" customHeight="1">
      <c r="A32" s="109"/>
      <c r="B32" s="136" t="s">
        <v>63</v>
      </c>
      <c r="C32" s="137"/>
      <c r="D32" s="137"/>
      <c r="E32" s="137"/>
      <c r="F32" s="137"/>
      <c r="G32" s="137"/>
      <c r="H32" s="138" t="s">
        <v>61</v>
      </c>
      <c r="I32" s="110"/>
      <c r="J32" s="158">
        <v>7.5</v>
      </c>
      <c r="K32" s="160">
        <v>8.5</v>
      </c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5"/>
      <c r="AZ32" s="158">
        <f>$K$32 +$M$32 +$O$32 +$Q$32 +$S$32 +$U$32 +$W$32 +$Y$32 +$AA$32 +$AC$32 +$AE$32 +$AG$32 +$AI$32 +$AK$32 +$AM$32 +$AO$32 +$AQ$32 +$AS$32 +$AU$32 +$AW$32 +$AY$32</f>
        <v>8.5</v>
      </c>
      <c r="BA32" s="160">
        <f>$J$32 +$L$32 +$N$32 +$P$32 +$R$32 +$T$32 +$V$32 +$X$32 +$Z$32 +$AB$32 +$AD$32 +$AF$32 +$AH$32 +$AJ$32 +$AL$32 +$AN$32 +$AP$32 +$AR$32 +$AT$32 +$AV$32 +$AX$32</f>
        <v>7.5</v>
      </c>
      <c r="BB32" s="173">
        <f>SUM($AZ$32+$BA$32)</f>
        <v>16</v>
      </c>
    </row>
    <row r="33" spans="1:54" ht="12.75" customHeight="1">
      <c r="A33" s="77"/>
      <c r="B33" s="139"/>
      <c r="C33" s="137"/>
      <c r="D33" s="137"/>
      <c r="E33" s="137"/>
      <c r="F33" s="137"/>
      <c r="G33" s="137"/>
      <c r="H33" s="86"/>
      <c r="I33" s="110"/>
      <c r="J33" s="157">
        <v>0.1</v>
      </c>
      <c r="K33" s="159">
        <v>0.5</v>
      </c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5"/>
      <c r="AZ33" s="158">
        <f>$K$33 +$M$33 +$O$33 +$Q$33 +$S$33 +$U$33 +$W$33 +$Y$33 +$AA$33 +$AC$33 +$AE$33 +$AG$33 +$AI$33 +$AK$33 +$AM$33 +$AO$33 +$AQ$33 +$AS$33 +$AU$33 +$AW$33 +$AY$33</f>
        <v>0.5</v>
      </c>
      <c r="BA33" s="160">
        <f>$J$33 +$L$33 +$N$33 +$P$33 +$R$33 +$T$33 +$V$33 +$X$33 +$Z$33 +$AB$33 +$AD$33 +$AF$33 +$AH$33 +$AJ$33 +$AL$33 +$AN$33 +$AP$33 +$AR$33 +$AT$33 +$AV$33 +$AX$33</f>
        <v>0.1</v>
      </c>
      <c r="BB33" s="173">
        <f>SUM($AZ$33+$BA$33)</f>
        <v>0.6</v>
      </c>
    </row>
    <row r="34" spans="1:54" ht="12.75" customHeight="1">
      <c r="A34" s="109"/>
      <c r="B34" s="136" t="s">
        <v>64</v>
      </c>
      <c r="C34" s="137"/>
      <c r="D34" s="137"/>
      <c r="E34" s="137"/>
      <c r="F34" s="137"/>
      <c r="G34" s="137"/>
      <c r="H34" s="138" t="s">
        <v>61</v>
      </c>
      <c r="I34" s="110"/>
      <c r="J34" s="152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60">
        <v>230</v>
      </c>
      <c r="AY34" s="168">
        <v>230</v>
      </c>
      <c r="AZ34" s="158">
        <f>$K$34 +$M$34 +$O$34 +$Q$34 +$S$34 +$U$34 +$W$34 +$Y$34 +$AA$34 +$AC$34 +$AE$34 +$AG$34 +$AI$34 +$AK$34 +$AM$34 +$AO$34 +$AQ$34 +$AS$34 +$AU$34 +$AW$34 +$AY$34</f>
        <v>230</v>
      </c>
      <c r="BA34" s="160">
        <f>$J$34 +$L$34 +$N$34 +$P$34 +$R$34 +$T$34 +$V$34 +$X$34 +$Z$34 +$AB$34 +$AD$34 +$AF$34 +$AH$34 +$AJ$34 +$AL$34 +$AN$34 +$AP$34 +$AR$34 +$AT$34 +$AV$34 +$AX$34</f>
        <v>230</v>
      </c>
      <c r="BB34" s="173">
        <f>SUM($AZ$34+$BA$34)</f>
        <v>460</v>
      </c>
    </row>
    <row r="35" spans="1:54" ht="12.75" customHeight="1">
      <c r="A35" s="77"/>
      <c r="B35" s="139"/>
      <c r="C35" s="137"/>
      <c r="D35" s="137"/>
      <c r="E35" s="137"/>
      <c r="F35" s="137"/>
      <c r="G35" s="137"/>
      <c r="H35" s="86"/>
      <c r="I35" s="110"/>
      <c r="J35" s="152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9">
        <v>0.9</v>
      </c>
      <c r="AY35" s="167">
        <v>4.0999999999999996</v>
      </c>
      <c r="AZ35" s="158">
        <f>$K$35 +$M$35 +$O$35 +$Q$35 +$S$35 +$U$35 +$W$35 +$Y$35 +$AA$35 +$AC$35 +$AE$35 +$AG$35 +$AI$35 +$AK$35 +$AM$35 +$AO$35 +$AQ$35 +$AS$35 +$AU$35 +$AW$35 +$AY$35</f>
        <v>4.0999999999999996</v>
      </c>
      <c r="BA35" s="160">
        <f>$J$35 +$L$35 +$N$35 +$P$35 +$R$35 +$T$35 +$V$35 +$X$35 +$Z$35 +$AB$35 +$AD$35 +$AF$35 +$AH$35 +$AJ$35 +$AL$35 +$AN$35 +$AP$35 +$AR$35 +$AT$35 +$AV$35 +$AX$35</f>
        <v>0.9</v>
      </c>
      <c r="BB35" s="173">
        <f>SUM($AZ$35+$BA$35)</f>
        <v>5</v>
      </c>
    </row>
    <row r="36" spans="1:54" ht="12.75" customHeight="1">
      <c r="A36" s="109"/>
      <c r="B36" s="136" t="s">
        <v>65</v>
      </c>
      <c r="C36" s="137"/>
      <c r="D36" s="137"/>
      <c r="E36" s="137"/>
      <c r="F36" s="137"/>
      <c r="G36" s="137"/>
      <c r="H36" s="138" t="s">
        <v>66</v>
      </c>
      <c r="I36" s="110"/>
      <c r="J36" s="152"/>
      <c r="K36" s="151"/>
      <c r="L36" s="151"/>
      <c r="M36" s="151"/>
      <c r="N36" s="151"/>
      <c r="O36" s="151"/>
      <c r="P36" s="160">
        <v>2.16</v>
      </c>
      <c r="Q36" s="160">
        <v>2.4</v>
      </c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5"/>
      <c r="AZ36" s="158">
        <f>$K$36 +$M$36 +$O$36 +$Q$36 +$S$36 +$U$36 +$W$36 +$Y$36 +$AA$36 +$AC$36 +$AE$36 +$AG$36 +$AI$36 +$AK$36 +$AM$36 +$AO$36 +$AQ$36 +$AS$36 +$AU$36 +$AW$36 +$AY$36</f>
        <v>2.4</v>
      </c>
      <c r="BA36" s="160">
        <f>$J$36 +$L$36 +$N$36 +$P$36 +$R$36 +$T$36 +$V$36 +$X$36 +$Z$36 +$AB$36 +$AD$36 +$AF$36 +$AH$36 +$AJ$36 +$AL$36 +$AN$36 +$AP$36 +$AR$36 +$AT$36 +$AV$36 +$AX$36</f>
        <v>2.16</v>
      </c>
      <c r="BB36" s="173">
        <f>SUM($AZ$36+$BA$36)</f>
        <v>4.5600000000000005</v>
      </c>
    </row>
    <row r="37" spans="1:54" ht="12.75" customHeight="1">
      <c r="A37" s="77"/>
      <c r="B37" s="139"/>
      <c r="C37" s="137"/>
      <c r="D37" s="137"/>
      <c r="E37" s="137"/>
      <c r="F37" s="137"/>
      <c r="G37" s="137"/>
      <c r="H37" s="86"/>
      <c r="I37" s="110"/>
      <c r="J37" s="152"/>
      <c r="K37" s="151"/>
      <c r="L37" s="151"/>
      <c r="M37" s="151"/>
      <c r="N37" s="151"/>
      <c r="O37" s="151"/>
      <c r="P37" s="159">
        <v>28.08</v>
      </c>
      <c r="Q37" s="159">
        <v>132</v>
      </c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5"/>
      <c r="AZ37" s="158">
        <f>$K$37 +$M$37 +$O$37 +$Q$37 +$S$37 +$U$37 +$W$37 +$Y$37 +$AA$37 +$AC$37 +$AE$37 +$AG$37 +$AI$37 +$AK$37 +$AM$37 +$AO$37 +$AQ$37 +$AS$37 +$AU$37 +$AW$37 +$AY$37</f>
        <v>132</v>
      </c>
      <c r="BA37" s="160">
        <f>$J$37 +$L$37 +$N$37 +$P$37 +$R$37 +$T$37 +$V$37 +$X$37 +$Z$37 +$AB$37 +$AD$37 +$AF$37 +$AH$37 +$AJ$37 +$AL$37 +$AN$37 +$AP$37 +$AR$37 +$AT$37 +$AV$37 +$AX$37</f>
        <v>28.08</v>
      </c>
      <c r="BB37" s="173">
        <f>SUM($AZ$37+$BA$37)</f>
        <v>160.07999999999998</v>
      </c>
    </row>
    <row r="38" spans="1:54" ht="12.75" customHeight="1">
      <c r="A38" s="109"/>
      <c r="B38" s="136" t="s">
        <v>67</v>
      </c>
      <c r="C38" s="137"/>
      <c r="D38" s="137"/>
      <c r="E38" s="137"/>
      <c r="F38" s="137"/>
      <c r="G38" s="137"/>
      <c r="H38" s="138" t="s">
        <v>61</v>
      </c>
      <c r="I38" s="110"/>
      <c r="J38" s="152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60">
        <v>47.5</v>
      </c>
      <c r="AO38" s="160">
        <v>50</v>
      </c>
      <c r="AP38" s="151"/>
      <c r="AQ38" s="151"/>
      <c r="AR38" s="151"/>
      <c r="AS38" s="151"/>
      <c r="AT38" s="151"/>
      <c r="AU38" s="151"/>
      <c r="AV38" s="151"/>
      <c r="AW38" s="151"/>
      <c r="AX38" s="151"/>
      <c r="AY38" s="155"/>
      <c r="AZ38" s="158">
        <f>$K$38 +$M$38 +$O$38 +$Q$38 +$S$38 +$U$38 +$W$38 +$Y$38 +$AA$38 +$AC$38 +$AE$38 +$AG$38 +$AI$38 +$AK$38 +$AM$38 +$AO$38 +$AQ$38 +$AS$38 +$AU$38 +$AW$38 +$AY$38</f>
        <v>50</v>
      </c>
      <c r="BA38" s="160">
        <f>$J$38 +$L$38 +$N$38 +$P$38 +$R$38 +$T$38 +$V$38 +$X$38 +$Z$38 +$AB$38 +$AD$38 +$AF$38 +$AH$38 +$AJ$38 +$AL$38 +$AN$38 +$AP$38 +$AR$38 +$AT$38 +$AV$38 +$AX$38</f>
        <v>47.5</v>
      </c>
      <c r="BB38" s="173">
        <f>SUM($AZ$38+$BA$38)</f>
        <v>97.5</v>
      </c>
    </row>
    <row r="39" spans="1:54" ht="12.75" customHeight="1">
      <c r="A39" s="77"/>
      <c r="B39" s="139"/>
      <c r="C39" s="137"/>
      <c r="D39" s="137"/>
      <c r="E39" s="137"/>
      <c r="F39" s="137"/>
      <c r="G39" s="137"/>
      <c r="H39" s="86"/>
      <c r="I39" s="110"/>
      <c r="J39" s="152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9">
        <v>0.2</v>
      </c>
      <c r="AO39" s="159">
        <v>0.9</v>
      </c>
      <c r="AP39" s="151"/>
      <c r="AQ39" s="151"/>
      <c r="AR39" s="151"/>
      <c r="AS39" s="151"/>
      <c r="AT39" s="151"/>
      <c r="AU39" s="151"/>
      <c r="AV39" s="151"/>
      <c r="AW39" s="151"/>
      <c r="AX39" s="151"/>
      <c r="AY39" s="155"/>
      <c r="AZ39" s="158">
        <f>$K$39 +$M$39 +$O$39 +$Q$39 +$S$39 +$U$39 +$W$39 +$Y$39 +$AA$39 +$AC$39 +$AE$39 +$AG$39 +$AI$39 +$AK$39 +$AM$39 +$AO$39 +$AQ$39 +$AS$39 +$AU$39 +$AW$39 +$AY$39</f>
        <v>0.9</v>
      </c>
      <c r="BA39" s="160">
        <f>$J$39 +$L$39 +$N$39 +$P$39 +$R$39 +$T$39 +$V$39 +$X$39 +$Z$39 +$AB$39 +$AD$39 +$AF$39 +$AH$39 +$AJ$39 +$AL$39 +$AN$39 +$AP$39 +$AR$39 +$AT$39 +$AV$39 +$AX$39</f>
        <v>0.2</v>
      </c>
      <c r="BB39" s="173">
        <f>SUM($AZ$39+$BA$39)</f>
        <v>1.1000000000000001</v>
      </c>
    </row>
    <row r="40" spans="1:54" ht="12.75" customHeight="1">
      <c r="A40" s="109"/>
      <c r="B40" s="136" t="s">
        <v>68</v>
      </c>
      <c r="C40" s="137"/>
      <c r="D40" s="137"/>
      <c r="E40" s="137"/>
      <c r="F40" s="137"/>
      <c r="G40" s="137"/>
      <c r="H40" s="138" t="s">
        <v>61</v>
      </c>
      <c r="I40" s="110"/>
      <c r="J40" s="152"/>
      <c r="K40" s="151"/>
      <c r="L40" s="151"/>
      <c r="M40" s="151"/>
      <c r="N40" s="151"/>
      <c r="O40" s="151"/>
      <c r="P40" s="151"/>
      <c r="Q40" s="151"/>
      <c r="R40" s="151"/>
      <c r="S40" s="151"/>
      <c r="T40" s="160">
        <v>93.2</v>
      </c>
      <c r="U40" s="160">
        <v>111.9</v>
      </c>
      <c r="V40" s="160">
        <v>200.6</v>
      </c>
      <c r="W40" s="160">
        <v>200.6</v>
      </c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60">
        <v>84.5</v>
      </c>
      <c r="AO40" s="160">
        <v>88.9</v>
      </c>
      <c r="AP40" s="151"/>
      <c r="AQ40" s="151"/>
      <c r="AR40" s="151"/>
      <c r="AS40" s="151"/>
      <c r="AT40" s="151"/>
      <c r="AU40" s="151"/>
      <c r="AV40" s="151"/>
      <c r="AW40" s="151"/>
      <c r="AX40" s="151"/>
      <c r="AY40" s="155"/>
      <c r="AZ40" s="158">
        <f>$K$40 +$M$40 +$O$40 +$Q$40 +$S$40 +$U$40 +$W$40 +$Y$40 +$AA$40 +$AC$40 +$AE$40 +$AG$40 +$AI$40 +$AK$40 +$AM$40 +$AO$40 +$AQ$40 +$AS$40 +$AU$40 +$AW$40 +$AY$40</f>
        <v>401.4</v>
      </c>
      <c r="BA40" s="160">
        <f>$J$40 +$L$40 +$N$40 +$P$40 +$R$40 +$T$40 +$V$40 +$X$40 +$Z$40 +$AB$40 +$AD$40 +$AF$40 +$AH$40 +$AJ$40 +$AL$40 +$AN$40 +$AP$40 +$AR$40 +$AT$40 +$AV$40 +$AX$40</f>
        <v>378.3</v>
      </c>
      <c r="BB40" s="173">
        <f>SUM($AZ$40+$BA$40)</f>
        <v>779.7</v>
      </c>
    </row>
    <row r="41" spans="1:54" ht="12.75" customHeight="1">
      <c r="A41" s="77"/>
      <c r="B41" s="139"/>
      <c r="C41" s="137"/>
      <c r="D41" s="137"/>
      <c r="E41" s="137"/>
      <c r="F41" s="137"/>
      <c r="G41" s="137"/>
      <c r="H41" s="86"/>
      <c r="I41" s="110"/>
      <c r="J41" s="152"/>
      <c r="K41" s="151"/>
      <c r="L41" s="151"/>
      <c r="M41" s="151"/>
      <c r="N41" s="151"/>
      <c r="O41" s="151"/>
      <c r="P41" s="151"/>
      <c r="Q41" s="151"/>
      <c r="R41" s="151"/>
      <c r="S41" s="151"/>
      <c r="T41" s="159">
        <v>1.2</v>
      </c>
      <c r="U41" s="159">
        <v>6.2</v>
      </c>
      <c r="V41" s="159">
        <v>2.6</v>
      </c>
      <c r="W41" s="159">
        <v>11</v>
      </c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9">
        <v>0.3</v>
      </c>
      <c r="AO41" s="159">
        <v>1.6</v>
      </c>
      <c r="AP41" s="151"/>
      <c r="AQ41" s="151"/>
      <c r="AR41" s="151"/>
      <c r="AS41" s="151"/>
      <c r="AT41" s="151"/>
      <c r="AU41" s="151"/>
      <c r="AV41" s="151"/>
      <c r="AW41" s="151"/>
      <c r="AX41" s="151"/>
      <c r="AY41" s="155"/>
      <c r="AZ41" s="158">
        <f>$K$41 +$M$41 +$O$41 +$Q$41 +$S$41 +$U$41 +$W$41 +$Y$41 +$AA$41 +$AC$41 +$AE$41 +$AG$41 +$AI$41 +$AK$41 +$AM$41 +$AO$41 +$AQ$41 +$AS$41 +$AU$41 +$AW$41 +$AY$41</f>
        <v>18.8</v>
      </c>
      <c r="BA41" s="160">
        <f>$J$41 +$L$41 +$N$41 +$P$41 +$R$41 +$T$41 +$V$41 +$X$41 +$Z$41 +$AB$41 +$AD$41 +$AF$41 +$AH$41 +$AJ$41 +$AL$41 +$AN$41 +$AP$41 +$AR$41 +$AT$41 +$AV$41 +$AX$41</f>
        <v>4.0999999999999996</v>
      </c>
      <c r="BB41" s="173">
        <f>SUM($AZ$41+$BA$41)</f>
        <v>22.9</v>
      </c>
    </row>
    <row r="42" spans="1:54" ht="12.75" customHeight="1">
      <c r="A42" s="109"/>
      <c r="B42" s="136" t="s">
        <v>69</v>
      </c>
      <c r="C42" s="137"/>
      <c r="D42" s="137"/>
      <c r="E42" s="137"/>
      <c r="F42" s="137"/>
      <c r="G42" s="137"/>
      <c r="H42" s="138" t="s">
        <v>61</v>
      </c>
      <c r="I42" s="110"/>
      <c r="J42" s="152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60">
        <v>24</v>
      </c>
      <c r="Y42" s="160">
        <v>24</v>
      </c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5"/>
      <c r="AZ42" s="158">
        <f>$K$42 +$M$42 +$O$42 +$Q$42 +$S$42 +$U$42 +$W$42 +$Y$42 +$AA$42 +$AC$42 +$AE$42 +$AG$42 +$AI$42 +$AK$42 +$AM$42 +$AO$42 +$AQ$42 +$AS$42 +$AU$42 +$AW$42 +$AY$42</f>
        <v>24</v>
      </c>
      <c r="BA42" s="160">
        <f>$J$42 +$L$42 +$N$42 +$P$42 +$R$42 +$T$42 +$V$42 +$X$42 +$Z$42 +$AB$42 +$AD$42 +$AF$42 +$AH$42 +$AJ$42 +$AL$42 +$AN$42 +$AP$42 +$AR$42 +$AT$42 +$AV$42 +$AX$42</f>
        <v>24</v>
      </c>
      <c r="BB42" s="173">
        <f>SUM($AZ$42+$BA$42)</f>
        <v>48</v>
      </c>
    </row>
    <row r="43" spans="1:54" ht="12.75" customHeight="1">
      <c r="A43" s="77"/>
      <c r="B43" s="139"/>
      <c r="C43" s="137"/>
      <c r="D43" s="137"/>
      <c r="E43" s="137"/>
      <c r="F43" s="137"/>
      <c r="G43" s="137"/>
      <c r="H43" s="86"/>
      <c r="I43" s="110"/>
      <c r="J43" s="152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9">
        <v>0.3</v>
      </c>
      <c r="Y43" s="159">
        <v>1.3</v>
      </c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5"/>
      <c r="AZ43" s="158">
        <f>$K$43 +$M$43 +$O$43 +$Q$43 +$S$43 +$U$43 +$W$43 +$Y$43 +$AA$43 +$AC$43 +$AE$43 +$AG$43 +$AI$43 +$AK$43 +$AM$43 +$AO$43 +$AQ$43 +$AS$43 +$AU$43 +$AW$43 +$AY$43</f>
        <v>1.3</v>
      </c>
      <c r="BA43" s="160">
        <f>$J$43 +$L$43 +$N$43 +$P$43 +$R$43 +$T$43 +$V$43 +$X$43 +$Z$43 +$AB$43 +$AD$43 +$AF$43 +$AH$43 +$AJ$43 +$AL$43 +$AN$43 +$AP$43 +$AR$43 +$AT$43 +$AV$43 +$AX$43</f>
        <v>0.3</v>
      </c>
      <c r="BB43" s="173">
        <f>SUM($AZ$43+$BA$43)</f>
        <v>1.6</v>
      </c>
    </row>
    <row r="44" spans="1:54" ht="12.75" customHeight="1">
      <c r="A44" s="109"/>
      <c r="B44" s="136" t="s">
        <v>70</v>
      </c>
      <c r="C44" s="137"/>
      <c r="D44" s="137"/>
      <c r="E44" s="137"/>
      <c r="F44" s="137"/>
      <c r="G44" s="137"/>
      <c r="H44" s="138" t="s">
        <v>61</v>
      </c>
      <c r="I44" s="110"/>
      <c r="J44" s="158">
        <v>10.5</v>
      </c>
      <c r="K44" s="160">
        <v>11.9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5"/>
      <c r="AZ44" s="158">
        <f>$K$44 +$M$44 +$O$44 +$Q$44 +$S$44 +$U$44 +$W$44 +$Y$44 +$AA$44 +$AC$44 +$AE$44 +$AG$44 +$AI$44 +$AK$44 +$AM$44 +$AO$44 +$AQ$44 +$AS$44 +$AU$44 +$AW$44 +$AY$44</f>
        <v>11.9</v>
      </c>
      <c r="BA44" s="160">
        <f>$J$44 +$L$44 +$N$44 +$P$44 +$R$44 +$T$44 +$V$44 +$X$44 +$Z$44 +$AB$44 +$AD$44 +$AF$44 +$AH$44 +$AJ$44 +$AL$44 +$AN$44 +$AP$44 +$AR$44 +$AT$44 +$AV$44 +$AX$44</f>
        <v>10.5</v>
      </c>
      <c r="BB44" s="173">
        <f>SUM($AZ$44+$BA$44)</f>
        <v>22.4</v>
      </c>
    </row>
    <row r="45" spans="1:54" ht="12.75" customHeight="1">
      <c r="A45" s="77"/>
      <c r="B45" s="139"/>
      <c r="C45" s="137"/>
      <c r="D45" s="137"/>
      <c r="E45" s="137"/>
      <c r="F45" s="137"/>
      <c r="G45" s="137"/>
      <c r="H45" s="86"/>
      <c r="I45" s="110"/>
      <c r="J45" s="157">
        <v>0.1</v>
      </c>
      <c r="K45" s="159">
        <v>0.7</v>
      </c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5"/>
      <c r="AZ45" s="158">
        <f>$K$45 +$M$45 +$O$45 +$Q$45 +$S$45 +$U$45 +$W$45 +$Y$45 +$AA$45 +$AC$45 +$AE$45 +$AG$45 +$AI$45 +$AK$45 +$AM$45 +$AO$45 +$AQ$45 +$AS$45 +$AU$45 +$AW$45 +$AY$45</f>
        <v>0.7</v>
      </c>
      <c r="BA45" s="160">
        <f>$J$45 +$L$45 +$N$45 +$P$45 +$R$45 +$T$45 +$V$45 +$X$45 +$Z$45 +$AB$45 +$AD$45 +$AF$45 +$AH$45 +$AJ$45 +$AL$45 +$AN$45 +$AP$45 +$AR$45 +$AT$45 +$AV$45 +$AX$45</f>
        <v>0.1</v>
      </c>
      <c r="BB45" s="173">
        <f>SUM($AZ$45+$BA$45)</f>
        <v>0.79999999999999993</v>
      </c>
    </row>
    <row r="46" spans="1:54" ht="12.75" customHeight="1">
      <c r="A46" s="109"/>
      <c r="B46" s="136" t="s">
        <v>71</v>
      </c>
      <c r="C46" s="137"/>
      <c r="D46" s="137"/>
      <c r="E46" s="137"/>
      <c r="F46" s="137"/>
      <c r="G46" s="137"/>
      <c r="H46" s="138" t="s">
        <v>61</v>
      </c>
      <c r="I46" s="110"/>
      <c r="J46" s="152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60">
        <v>5.4</v>
      </c>
      <c r="AQ46" s="160">
        <v>7.2</v>
      </c>
      <c r="AR46" s="151"/>
      <c r="AS46" s="151"/>
      <c r="AT46" s="151"/>
      <c r="AU46" s="151"/>
      <c r="AV46" s="151"/>
      <c r="AW46" s="151"/>
      <c r="AX46" s="151"/>
      <c r="AY46" s="155"/>
      <c r="AZ46" s="158">
        <f>$K$46 +$M$46 +$O$46 +$Q$46 +$S$46 +$U$46 +$W$46 +$Y$46 +$AA$46 +$AC$46 +$AE$46 +$AG$46 +$AI$46 +$AK$46 +$AM$46 +$AO$46 +$AQ$46 +$AS$46 +$AU$46 +$AW$46 +$AY$46</f>
        <v>7.2</v>
      </c>
      <c r="BA46" s="160">
        <f>$J$46 +$L$46 +$N$46 +$P$46 +$R$46 +$T$46 +$V$46 +$X$46 +$Z$46 +$AB$46 +$AD$46 +$AF$46 +$AH$46 +$AJ$46 +$AL$46 +$AN$46 +$AP$46 +$AR$46 +$AT$46 +$AV$46 +$AX$46</f>
        <v>5.4</v>
      </c>
      <c r="BB46" s="173">
        <f>SUM($AZ$46+$BA$46)</f>
        <v>12.600000000000001</v>
      </c>
    </row>
    <row r="47" spans="1:54" ht="12.75" customHeight="1">
      <c r="A47" s="77"/>
      <c r="B47" s="139"/>
      <c r="C47" s="137"/>
      <c r="D47" s="137"/>
      <c r="E47" s="137"/>
      <c r="F47" s="137"/>
      <c r="G47" s="137"/>
      <c r="H47" s="86"/>
      <c r="I47" s="110"/>
      <c r="J47" s="152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9">
        <v>0.02</v>
      </c>
      <c r="AQ47" s="159">
        <v>0.1</v>
      </c>
      <c r="AR47" s="151"/>
      <c r="AS47" s="151"/>
      <c r="AT47" s="151"/>
      <c r="AU47" s="151"/>
      <c r="AV47" s="151"/>
      <c r="AW47" s="151"/>
      <c r="AX47" s="151"/>
      <c r="AY47" s="155"/>
      <c r="AZ47" s="158">
        <f>$K$47 +$M$47 +$O$47 +$Q$47 +$S$47 +$U$47 +$W$47 +$Y$47 +$AA$47 +$AC$47 +$AE$47 +$AG$47 +$AI$47 +$AK$47 +$AM$47 +$AO$47 +$AQ$47 +$AS$47 +$AU$47 +$AW$47 +$AY$47</f>
        <v>0.1</v>
      </c>
      <c r="BA47" s="160">
        <f>$J$47 +$L$47 +$N$47 +$P$47 +$R$47 +$T$47 +$V$47 +$X$47 +$Z$47 +$AB$47 +$AD$47 +$AF$47 +$AH$47 +$AJ$47 +$AL$47 +$AN$47 +$AP$47 +$AR$47 +$AT$47 +$AV$47 +$AX$47</f>
        <v>0.02</v>
      </c>
      <c r="BB47" s="173">
        <f>SUM($AZ$47+$BA$47)</f>
        <v>0.12000000000000001</v>
      </c>
    </row>
    <row r="48" spans="1:54" ht="12.75" customHeight="1">
      <c r="A48" s="109"/>
      <c r="B48" s="136" t="s">
        <v>72</v>
      </c>
      <c r="C48" s="137"/>
      <c r="D48" s="137"/>
      <c r="E48" s="137"/>
      <c r="F48" s="137"/>
      <c r="G48" s="137"/>
      <c r="H48" s="138" t="s">
        <v>66</v>
      </c>
      <c r="I48" s="110"/>
      <c r="J48" s="152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60">
        <v>0.26</v>
      </c>
      <c r="Y48" s="160">
        <v>0.26</v>
      </c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5"/>
      <c r="AZ48" s="158">
        <f>$K$48 +$M$48 +$O$48 +$Q$48 +$S$48 +$U$48 +$W$48 +$Y$48 +$AA$48 +$AC$48 +$AE$48 +$AG$48 +$AI$48 +$AK$48 +$AM$48 +$AO$48 +$AQ$48 +$AS$48 +$AU$48 +$AW$48 +$AY$48</f>
        <v>0.26</v>
      </c>
      <c r="BA48" s="160">
        <f>$J$48 +$L$48 +$N$48 +$P$48 +$R$48 +$T$48 +$V$48 +$X$48 +$Z$48 +$AB$48 +$AD$48 +$AF$48 +$AH$48 +$AJ$48 +$AL$48 +$AN$48 +$AP$48 +$AR$48 +$AT$48 +$AV$48 +$AX$48</f>
        <v>0.26</v>
      </c>
      <c r="BB48" s="173">
        <f>SUM($AZ$48+$BA$48)</f>
        <v>0.52</v>
      </c>
    </row>
    <row r="49" spans="1:54" ht="12.75" customHeight="1">
      <c r="A49" s="77"/>
      <c r="B49" s="139"/>
      <c r="C49" s="137"/>
      <c r="D49" s="137"/>
      <c r="E49" s="137"/>
      <c r="F49" s="137"/>
      <c r="G49" s="137"/>
      <c r="H49" s="86"/>
      <c r="I49" s="110"/>
      <c r="J49" s="152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9">
        <v>3.38</v>
      </c>
      <c r="Y49" s="159">
        <v>14.3</v>
      </c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5"/>
      <c r="AZ49" s="158">
        <f>$K$49 +$M$49 +$O$49 +$Q$49 +$S$49 +$U$49 +$W$49 +$Y$49 +$AA$49 +$AC$49 +$AE$49 +$AG$49 +$AI$49 +$AK$49 +$AM$49 +$AO$49 +$AQ$49 +$AS$49 +$AU$49 +$AW$49 +$AY$49</f>
        <v>14.3</v>
      </c>
      <c r="BA49" s="160">
        <f>$J$49 +$L$49 +$N$49 +$P$49 +$R$49 +$T$49 +$V$49 +$X$49 +$Z$49 +$AB$49 +$AD$49 +$AF$49 +$AH$49 +$AJ$49 +$AL$49 +$AN$49 +$AP$49 +$AR$49 +$AT$49 +$AV$49 +$AX$49</f>
        <v>3.38</v>
      </c>
      <c r="BB49" s="173">
        <f>SUM($AZ$49+$BA$49)</f>
        <v>17.68</v>
      </c>
    </row>
    <row r="50" spans="1:54" ht="12.75" customHeight="1">
      <c r="A50" s="109"/>
      <c r="B50" s="136" t="s">
        <v>73</v>
      </c>
      <c r="C50" s="137"/>
      <c r="D50" s="137"/>
      <c r="E50" s="137"/>
      <c r="F50" s="137"/>
      <c r="G50" s="137"/>
      <c r="H50" s="138" t="s">
        <v>61</v>
      </c>
      <c r="I50" s="110"/>
      <c r="J50" s="152"/>
      <c r="K50" s="151"/>
      <c r="L50" s="151"/>
      <c r="M50" s="151"/>
      <c r="N50" s="151"/>
      <c r="O50" s="151"/>
      <c r="P50" s="151"/>
      <c r="Q50" s="151"/>
      <c r="R50" s="151"/>
      <c r="S50" s="151"/>
      <c r="T50" s="160">
        <v>14.01</v>
      </c>
      <c r="U50" s="160">
        <v>16.809999999999999</v>
      </c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60">
        <v>26.1</v>
      </c>
      <c r="AG50" s="160">
        <v>34.799999999999997</v>
      </c>
      <c r="AH50" s="160">
        <v>5.4</v>
      </c>
      <c r="AI50" s="160">
        <v>6</v>
      </c>
      <c r="AJ50" s="151"/>
      <c r="AK50" s="151"/>
      <c r="AL50" s="151"/>
      <c r="AM50" s="151"/>
      <c r="AN50" s="160">
        <v>18.03</v>
      </c>
      <c r="AO50" s="160">
        <v>18.98</v>
      </c>
      <c r="AP50" s="160">
        <v>22.05</v>
      </c>
      <c r="AQ50" s="160">
        <v>29.4</v>
      </c>
      <c r="AR50" s="151"/>
      <c r="AS50" s="151"/>
      <c r="AT50" s="151"/>
      <c r="AU50" s="151"/>
      <c r="AV50" s="151"/>
      <c r="AW50" s="151"/>
      <c r="AX50" s="151"/>
      <c r="AY50" s="155"/>
      <c r="AZ50" s="158">
        <f>$K$50 +$M$50 +$O$50 +$Q$50 +$S$50 +$U$50 +$W$50 +$Y$50 +$AA$50 +$AC$50 +$AE$50 +$AG$50 +$AI$50 +$AK$50 +$AM$50 +$AO$50 +$AQ$50 +$AS$50 +$AU$50 +$AW$50 +$AY$50</f>
        <v>105.99000000000001</v>
      </c>
      <c r="BA50" s="160">
        <f>$J$50 +$L$50 +$N$50 +$P$50 +$R$50 +$T$50 +$V$50 +$X$50 +$Z$50 +$AB$50 +$AD$50 +$AF$50 +$AH$50 +$AJ$50 +$AL$50 +$AN$50 +$AP$50 +$AR$50 +$AT$50 +$AV$50 +$AX$50</f>
        <v>85.59</v>
      </c>
      <c r="BB50" s="173">
        <f>SUM($AZ$50+$BA$50)</f>
        <v>191.58</v>
      </c>
    </row>
    <row r="51" spans="1:54" ht="12.75" customHeight="1">
      <c r="A51" s="77"/>
      <c r="B51" s="139"/>
      <c r="C51" s="137"/>
      <c r="D51" s="137"/>
      <c r="E51" s="137"/>
      <c r="F51" s="137"/>
      <c r="G51" s="137"/>
      <c r="H51" s="86"/>
      <c r="I51" s="110"/>
      <c r="J51" s="152"/>
      <c r="K51" s="151"/>
      <c r="L51" s="151"/>
      <c r="M51" s="151"/>
      <c r="N51" s="151"/>
      <c r="O51" s="151"/>
      <c r="P51" s="151"/>
      <c r="Q51" s="151"/>
      <c r="R51" s="151"/>
      <c r="S51" s="151"/>
      <c r="T51" s="159">
        <v>0.18</v>
      </c>
      <c r="U51" s="159">
        <v>0.92</v>
      </c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9">
        <v>0.34</v>
      </c>
      <c r="AG51" s="159">
        <v>1.91</v>
      </c>
      <c r="AH51" s="159">
        <v>7.0000000000000007E-2</v>
      </c>
      <c r="AI51" s="159">
        <v>0.33</v>
      </c>
      <c r="AJ51" s="151"/>
      <c r="AK51" s="151"/>
      <c r="AL51" s="151"/>
      <c r="AM51" s="151"/>
      <c r="AN51" s="159">
        <v>7.0000000000000007E-2</v>
      </c>
      <c r="AO51" s="159">
        <v>0.34</v>
      </c>
      <c r="AP51" s="159">
        <v>0.09</v>
      </c>
      <c r="AQ51" s="159">
        <v>0.53</v>
      </c>
      <c r="AR51" s="151"/>
      <c r="AS51" s="151"/>
      <c r="AT51" s="151"/>
      <c r="AU51" s="151"/>
      <c r="AV51" s="151"/>
      <c r="AW51" s="151"/>
      <c r="AX51" s="151"/>
      <c r="AY51" s="155"/>
      <c r="AZ51" s="158">
        <f>$K$51 +$M$51 +$O$51 +$Q$51 +$S$51 +$U$51 +$W$51 +$Y$51 +$AA$51 +$AC$51 +$AE$51 +$AG$51 +$AI$51 +$AK$51 +$AM$51 +$AO$51 +$AQ$51 +$AS$51 +$AU$51 +$AW$51 +$AY$51</f>
        <v>4.03</v>
      </c>
      <c r="BA51" s="160">
        <f>$J$51 +$L$51 +$N$51 +$P$51 +$R$51 +$T$51 +$V$51 +$X$51 +$Z$51 +$AB$51 +$AD$51 +$AF$51 +$AH$51 +$AJ$51 +$AL$51 +$AN$51 +$AP$51 +$AR$51 +$AT$51 +$AV$51 +$AX$51</f>
        <v>0.75000000000000011</v>
      </c>
      <c r="BB51" s="173">
        <f>SUM($AZ$51+$BA$51)</f>
        <v>4.78</v>
      </c>
    </row>
    <row r="52" spans="1:54" ht="12.75" customHeight="1">
      <c r="A52" s="109"/>
      <c r="B52" s="136" t="s">
        <v>74</v>
      </c>
      <c r="C52" s="137"/>
      <c r="D52" s="137"/>
      <c r="E52" s="137"/>
      <c r="F52" s="137"/>
      <c r="G52" s="137"/>
      <c r="H52" s="138" t="s">
        <v>61</v>
      </c>
      <c r="I52" s="110"/>
      <c r="J52" s="152"/>
      <c r="K52" s="151"/>
      <c r="L52" s="151"/>
      <c r="M52" s="151"/>
      <c r="N52" s="151"/>
      <c r="O52" s="151"/>
      <c r="P52" s="151"/>
      <c r="Q52" s="151"/>
      <c r="R52" s="151"/>
      <c r="S52" s="151"/>
      <c r="T52" s="160">
        <v>10</v>
      </c>
      <c r="U52" s="160">
        <v>12</v>
      </c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5"/>
      <c r="AZ52" s="158">
        <f>$K$52 +$M$52 +$O$52 +$Q$52 +$S$52 +$U$52 +$W$52 +$Y$52 +$AA$52 +$AC$52 +$AE$52 +$AG$52 +$AI$52 +$AK$52 +$AM$52 +$AO$52 +$AQ$52 +$AS$52 +$AU$52 +$AW$52 +$AY$52</f>
        <v>12</v>
      </c>
      <c r="BA52" s="160">
        <f>$J$52 +$L$52 +$N$52 +$P$52 +$R$52 +$T$52 +$V$52 +$X$52 +$Z$52 +$AB$52 +$AD$52 +$AF$52 +$AH$52 +$AJ$52 +$AL$52 +$AN$52 +$AP$52 +$AR$52 +$AT$52 +$AV$52 +$AX$52</f>
        <v>10</v>
      </c>
      <c r="BB52" s="173">
        <f>SUM($AZ$52+$BA$52)</f>
        <v>22</v>
      </c>
    </row>
    <row r="53" spans="1:54" ht="12.75" customHeight="1">
      <c r="A53" s="77"/>
      <c r="B53" s="139"/>
      <c r="C53" s="137"/>
      <c r="D53" s="137"/>
      <c r="E53" s="137"/>
      <c r="F53" s="137"/>
      <c r="G53" s="137"/>
      <c r="H53" s="86"/>
      <c r="I53" s="110"/>
      <c r="J53" s="152"/>
      <c r="K53" s="151"/>
      <c r="L53" s="151"/>
      <c r="M53" s="151"/>
      <c r="N53" s="151"/>
      <c r="O53" s="151"/>
      <c r="P53" s="151"/>
      <c r="Q53" s="151"/>
      <c r="R53" s="151"/>
      <c r="S53" s="151"/>
      <c r="T53" s="159">
        <v>0.1</v>
      </c>
      <c r="U53" s="159">
        <v>0.7</v>
      </c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5"/>
      <c r="AZ53" s="158">
        <f>$K$53 +$M$53 +$O$53 +$Q$53 +$S$53 +$U$53 +$W$53 +$Y$53 +$AA$53 +$AC$53 +$AE$53 +$AG$53 +$AI$53 +$AK$53 +$AM$53 +$AO$53 +$AQ$53 +$AS$53 +$AU$53 +$AW$53 +$AY$53</f>
        <v>0.7</v>
      </c>
      <c r="BA53" s="160">
        <f>$J$53 +$L$53 +$N$53 +$P$53 +$R$53 +$T$53 +$V$53 +$X$53 +$Z$53 +$AB$53 +$AD$53 +$AF$53 +$AH$53 +$AJ$53 +$AL$53 +$AN$53 +$AP$53 +$AR$53 +$AT$53 +$AV$53 +$AX$53</f>
        <v>0.1</v>
      </c>
      <c r="BB53" s="173">
        <f>SUM($AZ$53+$BA$53)</f>
        <v>0.79999999999999993</v>
      </c>
    </row>
    <row r="54" spans="1:54" ht="12.75" customHeight="1">
      <c r="A54" s="109"/>
      <c r="B54" s="136" t="s">
        <v>75</v>
      </c>
      <c r="C54" s="137"/>
      <c r="D54" s="137"/>
      <c r="E54" s="137"/>
      <c r="F54" s="137"/>
      <c r="G54" s="137"/>
      <c r="H54" s="138" t="s">
        <v>59</v>
      </c>
      <c r="I54" s="110"/>
      <c r="J54" s="152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60">
        <v>6.3</v>
      </c>
      <c r="AG54" s="160">
        <v>8.4</v>
      </c>
      <c r="AH54" s="160">
        <v>3.6</v>
      </c>
      <c r="AI54" s="160">
        <v>4</v>
      </c>
      <c r="AJ54" s="151"/>
      <c r="AK54" s="151"/>
      <c r="AL54" s="151"/>
      <c r="AM54" s="151"/>
      <c r="AN54" s="160">
        <v>3.23</v>
      </c>
      <c r="AO54" s="160">
        <v>3.4</v>
      </c>
      <c r="AP54" s="151"/>
      <c r="AQ54" s="151"/>
      <c r="AR54" s="151"/>
      <c r="AS54" s="151"/>
      <c r="AT54" s="151"/>
      <c r="AU54" s="151"/>
      <c r="AV54" s="151"/>
      <c r="AW54" s="151"/>
      <c r="AX54" s="151"/>
      <c r="AY54" s="155"/>
      <c r="AZ54" s="158">
        <f>$K$54 +$M$54 +$O$54 +$Q$54 +$S$54 +$U$54 +$W$54 +$Y$54 +$AA$54 +$AC$54 +$AE$54 +$AG$54 +$AI$54 +$AK$54 +$AM$54 +$AO$54 +$AQ$54 +$AS$54 +$AU$54 +$AW$54 +$AY$54</f>
        <v>15.8</v>
      </c>
      <c r="BA54" s="160">
        <f>$J$54 +$L$54 +$N$54 +$P$54 +$R$54 +$T$54 +$V$54 +$X$54 +$Z$54 +$AB$54 +$AD$54 +$AF$54 +$AH$54 +$AJ$54 +$AL$54 +$AN$54 +$AP$54 +$AR$54 +$AT$54 +$AV$54 +$AX$54</f>
        <v>13.13</v>
      </c>
      <c r="BB54" s="173">
        <f>SUM($AZ$54+$BA$54)</f>
        <v>28.93</v>
      </c>
    </row>
    <row r="55" spans="1:54" ht="12.75" customHeight="1">
      <c r="A55" s="77"/>
      <c r="B55" s="139"/>
      <c r="C55" s="137"/>
      <c r="D55" s="137"/>
      <c r="E55" s="137"/>
      <c r="F55" s="137"/>
      <c r="G55" s="137"/>
      <c r="H55" s="86"/>
      <c r="I55" s="110"/>
      <c r="J55" s="152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9">
        <v>0.08</v>
      </c>
      <c r="AG55" s="159">
        <v>0.46</v>
      </c>
      <c r="AH55" s="159">
        <v>0.05</v>
      </c>
      <c r="AI55" s="159">
        <v>0.22</v>
      </c>
      <c r="AJ55" s="151"/>
      <c r="AK55" s="151"/>
      <c r="AL55" s="151"/>
      <c r="AM55" s="151"/>
      <c r="AN55" s="159">
        <v>0.01</v>
      </c>
      <c r="AO55" s="159">
        <v>0.06</v>
      </c>
      <c r="AP55" s="151"/>
      <c r="AQ55" s="151"/>
      <c r="AR55" s="151"/>
      <c r="AS55" s="151"/>
      <c r="AT55" s="151"/>
      <c r="AU55" s="151"/>
      <c r="AV55" s="151"/>
      <c r="AW55" s="151"/>
      <c r="AX55" s="151"/>
      <c r="AY55" s="155"/>
      <c r="AZ55" s="158">
        <f>$K$55 +$M$55 +$O$55 +$Q$55 +$S$55 +$U$55 +$W$55 +$Y$55 +$AA$55 +$AC$55 +$AE$55 +$AG$55 +$AI$55 +$AK$55 +$AM$55 +$AO$55 +$AQ$55 +$AS$55 +$AU$55 +$AW$55 +$AY$55</f>
        <v>0.74</v>
      </c>
      <c r="BA55" s="160">
        <f>$J$55 +$L$55 +$N$55 +$P$55 +$R$55 +$T$55 +$V$55 +$X$55 +$Z$55 +$AB$55 +$AD$55 +$AF$55 +$AH$55 +$AJ$55 +$AL$55 +$AN$55 +$AP$55 +$AR$55 +$AT$55 +$AV$55 +$AX$55</f>
        <v>0.14000000000000001</v>
      </c>
      <c r="BB55" s="173">
        <f>SUM($AZ$55+$BA$55)</f>
        <v>0.88</v>
      </c>
    </row>
    <row r="56" spans="1:54" ht="12.75" customHeight="1">
      <c r="A56" s="109"/>
      <c r="B56" s="136" t="s">
        <v>76</v>
      </c>
      <c r="C56" s="137"/>
      <c r="D56" s="137"/>
      <c r="E56" s="137"/>
      <c r="F56" s="137"/>
      <c r="G56" s="137"/>
      <c r="H56" s="138" t="s">
        <v>61</v>
      </c>
      <c r="I56" s="110"/>
      <c r="J56" s="158">
        <v>3</v>
      </c>
      <c r="K56" s="160">
        <v>3.4</v>
      </c>
      <c r="L56" s="151"/>
      <c r="M56" s="151"/>
      <c r="N56" s="160">
        <v>9</v>
      </c>
      <c r="O56" s="160">
        <v>10</v>
      </c>
      <c r="P56" s="151"/>
      <c r="Q56" s="151"/>
      <c r="R56" s="151"/>
      <c r="S56" s="151"/>
      <c r="T56" s="160">
        <v>3.25</v>
      </c>
      <c r="U56" s="160">
        <v>3.9</v>
      </c>
      <c r="V56" s="160">
        <v>13.715999999999999</v>
      </c>
      <c r="W56" s="160">
        <v>13.715999999999999</v>
      </c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60">
        <v>5.1749999999999998</v>
      </c>
      <c r="AM56" s="160">
        <v>5.1749999999999998</v>
      </c>
      <c r="AN56" s="151"/>
      <c r="AO56" s="151"/>
      <c r="AP56" s="160">
        <v>12.96</v>
      </c>
      <c r="AQ56" s="160">
        <v>17.28</v>
      </c>
      <c r="AR56" s="151"/>
      <c r="AS56" s="151"/>
      <c r="AT56" s="151"/>
      <c r="AU56" s="151"/>
      <c r="AV56" s="151"/>
      <c r="AW56" s="151"/>
      <c r="AX56" s="151"/>
      <c r="AY56" s="155"/>
      <c r="AZ56" s="158">
        <f>$K$56 +$M$56 +$O$56 +$Q$56 +$S$56 +$U$56 +$W$56 +$Y$56 +$AA$56 +$AC$56 +$AE$56 +$AG$56 +$AI$56 +$AK$56 +$AM$56 +$AO$56 +$AQ$56 +$AS$56 +$AU$56 +$AW$56 +$AY$56</f>
        <v>53.470999999999997</v>
      </c>
      <c r="BA56" s="160">
        <f>$J$56 +$L$56 +$N$56 +$P$56 +$R$56 +$T$56 +$V$56 +$X$56 +$Z$56 +$AB$56 +$AD$56 +$AF$56 +$AH$56 +$AJ$56 +$AL$56 +$AN$56 +$AP$56 +$AR$56 +$AT$56 +$AV$56 +$AX$56</f>
        <v>47.100999999999999</v>
      </c>
      <c r="BB56" s="173">
        <f>SUM($AZ$56+$BA$56)</f>
        <v>100.572</v>
      </c>
    </row>
    <row r="57" spans="1:54" ht="12.75" customHeight="1">
      <c r="A57" s="77"/>
      <c r="B57" s="139"/>
      <c r="C57" s="137"/>
      <c r="D57" s="137"/>
      <c r="E57" s="137"/>
      <c r="F57" s="137"/>
      <c r="G57" s="137"/>
      <c r="H57" s="86"/>
      <c r="I57" s="110"/>
      <c r="J57" s="157">
        <v>3.9E-2</v>
      </c>
      <c r="K57" s="159">
        <v>0.187</v>
      </c>
      <c r="L57" s="151"/>
      <c r="M57" s="151"/>
      <c r="N57" s="159">
        <v>0.11700000000000001</v>
      </c>
      <c r="O57" s="159">
        <v>0.55000000000000004</v>
      </c>
      <c r="P57" s="151"/>
      <c r="Q57" s="151"/>
      <c r="R57" s="151"/>
      <c r="S57" s="151"/>
      <c r="T57" s="159">
        <v>4.2000000000000003E-2</v>
      </c>
      <c r="U57" s="159">
        <v>0.214</v>
      </c>
      <c r="V57" s="159">
        <v>0.17799999999999999</v>
      </c>
      <c r="W57" s="159">
        <v>0.754</v>
      </c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9">
        <v>9.2999999999999999E-2</v>
      </c>
      <c r="AM57" s="159">
        <v>2.1000000000000001E-2</v>
      </c>
      <c r="AN57" s="151"/>
      <c r="AO57" s="151"/>
      <c r="AP57" s="159">
        <v>5.1999999999999998E-2</v>
      </c>
      <c r="AQ57" s="159">
        <v>0.311</v>
      </c>
      <c r="AR57" s="151"/>
      <c r="AS57" s="151"/>
      <c r="AT57" s="151"/>
      <c r="AU57" s="151"/>
      <c r="AV57" s="151"/>
      <c r="AW57" s="151"/>
      <c r="AX57" s="151"/>
      <c r="AY57" s="155"/>
      <c r="AZ57" s="158">
        <f>$K$57 +$M$57 +$O$57 +$Q$57 +$S$57 +$U$57 +$W$57 +$Y$57 +$AA$57 +$AC$57 +$AE$57 +$AG$57 +$AI$57 +$AK$57 +$AM$57 +$AO$57 +$AQ$57 +$AS$57 +$AU$57 +$AW$57 +$AY$57</f>
        <v>2.0369999999999999</v>
      </c>
      <c r="BA57" s="160">
        <f>$J$57 +$L$57 +$N$57 +$P$57 +$R$57 +$T$57 +$V$57 +$X$57 +$Z$57 +$AB$57 +$AD$57 +$AF$57 +$AH$57 +$AJ$57 +$AL$57 +$AN$57 +$AP$57 +$AR$57 +$AT$57 +$AV$57 +$AX$57</f>
        <v>0.52100000000000002</v>
      </c>
      <c r="BB57" s="173">
        <f>SUM($AZ$57+$BA$57)</f>
        <v>2.5579999999999998</v>
      </c>
    </row>
    <row r="58" spans="1:54" ht="12.75" customHeight="1">
      <c r="A58" s="109"/>
      <c r="B58" s="136" t="s">
        <v>77</v>
      </c>
      <c r="C58" s="137"/>
      <c r="D58" s="137"/>
      <c r="E58" s="137"/>
      <c r="F58" s="137"/>
      <c r="G58" s="137"/>
      <c r="H58" s="138" t="s">
        <v>59</v>
      </c>
      <c r="I58" s="110"/>
      <c r="J58" s="158">
        <v>52.5</v>
      </c>
      <c r="K58" s="160">
        <v>59.5</v>
      </c>
      <c r="L58" s="151"/>
      <c r="M58" s="151"/>
      <c r="N58" s="151"/>
      <c r="O58" s="151"/>
      <c r="P58" s="160">
        <v>110</v>
      </c>
      <c r="Q58" s="160">
        <v>122.22</v>
      </c>
      <c r="R58" s="151"/>
      <c r="S58" s="151"/>
      <c r="T58" s="151"/>
      <c r="U58" s="151"/>
      <c r="V58" s="160">
        <v>27.43</v>
      </c>
      <c r="W58" s="160">
        <v>27.43</v>
      </c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60">
        <v>38.79</v>
      </c>
      <c r="AM58" s="160">
        <v>38.79</v>
      </c>
      <c r="AN58" s="151"/>
      <c r="AO58" s="151"/>
      <c r="AP58" s="160">
        <v>27</v>
      </c>
      <c r="AQ58" s="160">
        <v>36</v>
      </c>
      <c r="AR58" s="160">
        <v>47.44</v>
      </c>
      <c r="AS58" s="160">
        <v>47.44</v>
      </c>
      <c r="AT58" s="151"/>
      <c r="AU58" s="151"/>
      <c r="AV58" s="151"/>
      <c r="AW58" s="151"/>
      <c r="AX58" s="151"/>
      <c r="AY58" s="155"/>
      <c r="AZ58" s="158">
        <f>$K$58 +$M$58 +$O$58 +$Q$58 +$S$58 +$U$58 +$W$58 +$Y$58 +$AA$58 +$AC$58 +$AE$58 +$AG$58 +$AI$58 +$AK$58 +$AM$58 +$AO$58 +$AQ$58 +$AS$58 +$AU$58 +$AW$58 +$AY$58</f>
        <v>331.38</v>
      </c>
      <c r="BA58" s="160">
        <f>$J$58 +$L$58 +$N$58 +$P$58 +$R$58 +$T$58 +$V$58 +$X$58 +$Z$58 +$AB$58 +$AD$58 +$AF$58 +$AH$58 +$AJ$58 +$AL$58 +$AN$58 +$AP$58 +$AR$58 +$AT$58 +$AV$58 +$AX$58</f>
        <v>303.15999999999997</v>
      </c>
      <c r="BB58" s="173">
        <f>SUM($AZ$58+$BA$58)</f>
        <v>634.54</v>
      </c>
    </row>
    <row r="59" spans="1:54" ht="12.75" customHeight="1">
      <c r="A59" s="77"/>
      <c r="B59" s="139"/>
      <c r="C59" s="137"/>
      <c r="D59" s="137"/>
      <c r="E59" s="137"/>
      <c r="F59" s="137"/>
      <c r="G59" s="137"/>
      <c r="H59" s="86"/>
      <c r="I59" s="110"/>
      <c r="J59" s="157">
        <v>0.68</v>
      </c>
      <c r="K59" s="159">
        <v>3.27</v>
      </c>
      <c r="L59" s="151"/>
      <c r="M59" s="151"/>
      <c r="N59" s="151"/>
      <c r="O59" s="151"/>
      <c r="P59" s="159">
        <v>1.43</v>
      </c>
      <c r="Q59" s="159">
        <v>6.72</v>
      </c>
      <c r="R59" s="151"/>
      <c r="S59" s="151"/>
      <c r="T59" s="151"/>
      <c r="U59" s="151"/>
      <c r="V59" s="159">
        <v>0.36</v>
      </c>
      <c r="W59" s="159">
        <v>1.51</v>
      </c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9">
        <v>0.7</v>
      </c>
      <c r="AM59" s="159">
        <v>0.16</v>
      </c>
      <c r="AN59" s="151"/>
      <c r="AO59" s="151"/>
      <c r="AP59" s="159">
        <v>0.11</v>
      </c>
      <c r="AQ59" s="159">
        <v>0.65</v>
      </c>
      <c r="AR59" s="159">
        <v>0.19</v>
      </c>
      <c r="AS59" s="159">
        <v>0.85</v>
      </c>
      <c r="AT59" s="151"/>
      <c r="AU59" s="151"/>
      <c r="AV59" s="151"/>
      <c r="AW59" s="151"/>
      <c r="AX59" s="151"/>
      <c r="AY59" s="155"/>
      <c r="AZ59" s="158">
        <f>$K$59 +$M$59 +$O$59 +$Q$59 +$S$59 +$U$59 +$W$59 +$Y$59 +$AA$59 +$AC$59 +$AE$59 +$AG$59 +$AI$59 +$AK$59 +$AM$59 +$AO$59 +$AQ$59 +$AS$59 +$AU$59 +$AW$59 +$AY$59</f>
        <v>13.16</v>
      </c>
      <c r="BA59" s="160">
        <f>$J$59 +$L$59 +$N$59 +$P$59 +$R$59 +$T$59 +$V$59 +$X$59 +$Z$59 +$AB$59 +$AD$59 +$AF$59 +$AH$59 +$AJ$59 +$AL$59 +$AN$59 +$AP$59 +$AR$59 +$AT$59 +$AV$59 +$AX$59</f>
        <v>3.4699999999999998</v>
      </c>
      <c r="BB59" s="173">
        <f>SUM($AZ$59+$BA$59)</f>
        <v>16.63</v>
      </c>
    </row>
    <row r="60" spans="1:54" ht="12.75" customHeight="1">
      <c r="A60" s="109"/>
      <c r="B60" s="136" t="s">
        <v>78</v>
      </c>
      <c r="C60" s="137"/>
      <c r="D60" s="137"/>
      <c r="E60" s="137"/>
      <c r="F60" s="137"/>
      <c r="G60" s="137"/>
      <c r="H60" s="138" t="s">
        <v>61</v>
      </c>
      <c r="I60" s="110"/>
      <c r="J60" s="158">
        <v>6</v>
      </c>
      <c r="K60" s="160">
        <v>6.8</v>
      </c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5"/>
      <c r="AZ60" s="158">
        <f>$K$60 +$M$60 +$O$60 +$Q$60 +$S$60 +$U$60 +$W$60 +$Y$60 +$AA$60 +$AC$60 +$AE$60 +$AG$60 +$AI$60 +$AK$60 +$AM$60 +$AO$60 +$AQ$60 +$AS$60 +$AU$60 +$AW$60 +$AY$60</f>
        <v>6.8</v>
      </c>
      <c r="BA60" s="160">
        <f>$J$60 +$L$60 +$N$60 +$P$60 +$R$60 +$T$60 +$V$60 +$X$60 +$Z$60 +$AB$60 +$AD$60 +$AF$60 +$AH$60 +$AJ$60 +$AL$60 +$AN$60 +$AP$60 +$AR$60 +$AT$60 +$AV$60 +$AX$60</f>
        <v>6</v>
      </c>
      <c r="BB60" s="173">
        <f>SUM($AZ$60+$BA$60)</f>
        <v>12.8</v>
      </c>
    </row>
    <row r="61" spans="1:54" ht="12.75" customHeight="1">
      <c r="A61" s="77"/>
      <c r="B61" s="139"/>
      <c r="C61" s="137"/>
      <c r="D61" s="137"/>
      <c r="E61" s="137"/>
      <c r="F61" s="137"/>
      <c r="G61" s="137"/>
      <c r="H61" s="86"/>
      <c r="I61" s="110"/>
      <c r="J61" s="157">
        <v>7.8E-2</v>
      </c>
      <c r="K61" s="159">
        <v>0.374</v>
      </c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5"/>
      <c r="AZ61" s="158">
        <f>$K$61 +$M$61 +$O$61 +$Q$61 +$S$61 +$U$61 +$W$61 +$Y$61 +$AA$61 +$AC$61 +$AE$61 +$AG$61 +$AI$61 +$AK$61 +$AM$61 +$AO$61 +$AQ$61 +$AS$61 +$AU$61 +$AW$61 +$AY$61</f>
        <v>0.374</v>
      </c>
      <c r="BA61" s="160">
        <f>$J$61 +$L$61 +$N$61 +$P$61 +$R$61 +$T$61 +$V$61 +$X$61 +$Z$61 +$AB$61 +$AD$61 +$AF$61 +$AH$61 +$AJ$61 +$AL$61 +$AN$61 +$AP$61 +$AR$61 +$AT$61 +$AV$61 +$AX$61</f>
        <v>7.8E-2</v>
      </c>
      <c r="BB61" s="173">
        <f>SUM($AZ$61+$BA$61)</f>
        <v>0.45200000000000001</v>
      </c>
    </row>
    <row r="62" spans="1:54" ht="12.75" customHeight="1">
      <c r="A62" s="109"/>
      <c r="B62" s="136" t="s">
        <v>79</v>
      </c>
      <c r="C62" s="137"/>
      <c r="D62" s="137"/>
      <c r="E62" s="137"/>
      <c r="F62" s="137"/>
      <c r="G62" s="137"/>
      <c r="H62" s="138" t="s">
        <v>61</v>
      </c>
      <c r="I62" s="110"/>
      <c r="J62" s="152"/>
      <c r="K62" s="151"/>
      <c r="L62" s="151"/>
      <c r="M62" s="151"/>
      <c r="N62" s="151"/>
      <c r="O62" s="151"/>
      <c r="P62" s="151"/>
      <c r="Q62" s="151"/>
      <c r="R62" s="151"/>
      <c r="S62" s="151"/>
      <c r="T62" s="160">
        <v>17.2</v>
      </c>
      <c r="U62" s="160">
        <v>20.7</v>
      </c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60">
        <v>55.5</v>
      </c>
      <c r="AO62" s="160">
        <v>58.4</v>
      </c>
      <c r="AP62" s="151"/>
      <c r="AQ62" s="151"/>
      <c r="AR62" s="151"/>
      <c r="AS62" s="151"/>
      <c r="AT62" s="151"/>
      <c r="AU62" s="151"/>
      <c r="AV62" s="151"/>
      <c r="AW62" s="151"/>
      <c r="AX62" s="151"/>
      <c r="AY62" s="155"/>
      <c r="AZ62" s="158">
        <f>$K$62 +$M$62 +$O$62 +$Q$62 +$S$62 +$U$62 +$W$62 +$Y$62 +$AA$62 +$AC$62 +$AE$62 +$AG$62 +$AI$62 +$AK$62 +$AM$62 +$AO$62 +$AQ$62 +$AS$62 +$AU$62 +$AW$62 +$AY$62</f>
        <v>79.099999999999994</v>
      </c>
      <c r="BA62" s="160">
        <f>$J$62 +$L$62 +$N$62 +$P$62 +$R$62 +$T$62 +$V$62 +$X$62 +$Z$62 +$AB$62 +$AD$62 +$AF$62 +$AH$62 +$AJ$62 +$AL$62 +$AN$62 +$AP$62 +$AR$62 +$AT$62 +$AV$62 +$AX$62</f>
        <v>72.7</v>
      </c>
      <c r="BB62" s="173">
        <f>SUM($AZ$62+$BA$62)</f>
        <v>151.80000000000001</v>
      </c>
    </row>
    <row r="63" spans="1:54" ht="12.75" customHeight="1">
      <c r="A63" s="77"/>
      <c r="B63" s="139"/>
      <c r="C63" s="137"/>
      <c r="D63" s="137"/>
      <c r="E63" s="137"/>
      <c r="F63" s="137"/>
      <c r="G63" s="137"/>
      <c r="H63" s="86"/>
      <c r="I63" s="110"/>
      <c r="J63" s="152"/>
      <c r="K63" s="151"/>
      <c r="L63" s="151"/>
      <c r="M63" s="151"/>
      <c r="N63" s="151"/>
      <c r="O63" s="151"/>
      <c r="P63" s="151"/>
      <c r="Q63" s="151"/>
      <c r="R63" s="151"/>
      <c r="S63" s="151"/>
      <c r="T63" s="159">
        <v>0.2</v>
      </c>
      <c r="U63" s="159">
        <v>1.1000000000000001</v>
      </c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9">
        <v>0.2</v>
      </c>
      <c r="AO63" s="159">
        <v>1.1000000000000001</v>
      </c>
      <c r="AP63" s="151"/>
      <c r="AQ63" s="151"/>
      <c r="AR63" s="151"/>
      <c r="AS63" s="151"/>
      <c r="AT63" s="151"/>
      <c r="AU63" s="151"/>
      <c r="AV63" s="151"/>
      <c r="AW63" s="151"/>
      <c r="AX63" s="151"/>
      <c r="AY63" s="155"/>
      <c r="AZ63" s="158">
        <f>$K$63 +$M$63 +$O$63 +$Q$63 +$S$63 +$U$63 +$W$63 +$Y$63 +$AA$63 +$AC$63 +$AE$63 +$AG$63 +$AI$63 +$AK$63 +$AM$63 +$AO$63 +$AQ$63 +$AS$63 +$AU$63 +$AW$63 +$AY$63</f>
        <v>2.2000000000000002</v>
      </c>
      <c r="BA63" s="160">
        <f>$J$63 +$L$63 +$N$63 +$P$63 +$R$63 +$T$63 +$V$63 +$X$63 +$Z$63 +$AB$63 +$AD$63 +$AF$63 +$AH$63 +$AJ$63 +$AL$63 +$AN$63 +$AP$63 +$AR$63 +$AT$63 +$AV$63 +$AX$63</f>
        <v>0.4</v>
      </c>
      <c r="BB63" s="173">
        <f>SUM($AZ$63+$BA$63)</f>
        <v>2.6</v>
      </c>
    </row>
    <row r="64" spans="1:54" ht="12.75" customHeight="1">
      <c r="A64" s="109"/>
      <c r="B64" s="136" t="s">
        <v>80</v>
      </c>
      <c r="C64" s="137"/>
      <c r="D64" s="137"/>
      <c r="E64" s="137"/>
      <c r="F64" s="137"/>
      <c r="G64" s="137"/>
      <c r="H64" s="138" t="s">
        <v>61</v>
      </c>
      <c r="I64" s="110"/>
      <c r="J64" s="152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60">
        <v>3.6</v>
      </c>
      <c r="AG64" s="160">
        <v>4.8</v>
      </c>
      <c r="AH64" s="151"/>
      <c r="AI64" s="151"/>
      <c r="AJ64" s="151"/>
      <c r="AK64" s="151"/>
      <c r="AL64" s="151"/>
      <c r="AM64" s="151"/>
      <c r="AN64" s="160">
        <v>2.5299999999999998</v>
      </c>
      <c r="AO64" s="160">
        <v>2.66</v>
      </c>
      <c r="AP64" s="160">
        <v>6.66</v>
      </c>
      <c r="AQ64" s="160">
        <v>8.8800000000000008</v>
      </c>
      <c r="AR64" s="151"/>
      <c r="AS64" s="151"/>
      <c r="AT64" s="151"/>
      <c r="AU64" s="151"/>
      <c r="AV64" s="151"/>
      <c r="AW64" s="151"/>
      <c r="AX64" s="151"/>
      <c r="AY64" s="155"/>
      <c r="AZ64" s="158">
        <f>$K$64 +$M$64 +$O$64 +$Q$64 +$S$64 +$U$64 +$W$64 +$Y$64 +$AA$64 +$AC$64 +$AE$64 +$AG$64 +$AI$64 +$AK$64 +$AM$64 +$AO$64 +$AQ$64 +$AS$64 +$AU$64 +$AW$64 +$AY$64</f>
        <v>16.34</v>
      </c>
      <c r="BA64" s="160">
        <f>$J$64 +$L$64 +$N$64 +$P$64 +$R$64 +$T$64 +$V$64 +$X$64 +$Z$64 +$AB$64 +$AD$64 +$AF$64 +$AH$64 +$AJ$64 +$AL$64 +$AN$64 +$AP$64 +$AR$64 +$AT$64 +$AV$64 +$AX$64</f>
        <v>12.79</v>
      </c>
      <c r="BB64" s="173">
        <f>SUM($AZ$64+$BA$64)</f>
        <v>29.13</v>
      </c>
    </row>
    <row r="65" spans="1:54" ht="12.75" customHeight="1">
      <c r="A65" s="77"/>
      <c r="B65" s="139"/>
      <c r="C65" s="137"/>
      <c r="D65" s="137"/>
      <c r="E65" s="137"/>
      <c r="F65" s="137"/>
      <c r="G65" s="137"/>
      <c r="H65" s="86"/>
      <c r="I65" s="110"/>
      <c r="J65" s="152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9">
        <v>0.05</v>
      </c>
      <c r="AG65" s="159">
        <v>0.26</v>
      </c>
      <c r="AH65" s="151"/>
      <c r="AI65" s="151"/>
      <c r="AJ65" s="151"/>
      <c r="AK65" s="151"/>
      <c r="AL65" s="151"/>
      <c r="AM65" s="151"/>
      <c r="AN65" s="159">
        <v>0.01</v>
      </c>
      <c r="AO65" s="159">
        <v>0.05</v>
      </c>
      <c r="AP65" s="159">
        <v>0.03</v>
      </c>
      <c r="AQ65" s="159">
        <v>0.16</v>
      </c>
      <c r="AR65" s="151"/>
      <c r="AS65" s="151"/>
      <c r="AT65" s="151"/>
      <c r="AU65" s="151"/>
      <c r="AV65" s="151"/>
      <c r="AW65" s="151"/>
      <c r="AX65" s="151"/>
      <c r="AY65" s="155"/>
      <c r="AZ65" s="158">
        <f>$K$65 +$M$65 +$O$65 +$Q$65 +$S$65 +$U$65 +$W$65 +$Y$65 +$AA$65 +$AC$65 +$AE$65 +$AG$65 +$AI$65 +$AK$65 +$AM$65 +$AO$65 +$AQ$65 +$AS$65 +$AU$65 +$AW$65 +$AY$65</f>
        <v>0.47</v>
      </c>
      <c r="BA65" s="160">
        <f>$J$65 +$L$65 +$N$65 +$P$65 +$R$65 +$T$65 +$V$65 +$X$65 +$Z$65 +$AB$65 +$AD$65 +$AF$65 +$AH$65 +$AJ$65 +$AL$65 +$AN$65 +$AP$65 +$AR$65 +$AT$65 +$AV$65 +$AX$65</f>
        <v>0.09</v>
      </c>
      <c r="BB65" s="173">
        <f>SUM($AZ$65+$BA$65)</f>
        <v>0.55999999999999994</v>
      </c>
    </row>
    <row r="66" spans="1:54" ht="12.75" customHeight="1">
      <c r="A66" s="109"/>
      <c r="B66" s="136" t="s">
        <v>81</v>
      </c>
      <c r="C66" s="137"/>
      <c r="D66" s="137"/>
      <c r="E66" s="137"/>
      <c r="F66" s="137"/>
      <c r="G66" s="137"/>
      <c r="H66" s="138" t="s">
        <v>61</v>
      </c>
      <c r="I66" s="110"/>
      <c r="J66" s="158">
        <v>3</v>
      </c>
      <c r="K66" s="160">
        <v>3.4</v>
      </c>
      <c r="L66" s="151"/>
      <c r="M66" s="151"/>
      <c r="N66" s="151"/>
      <c r="O66" s="151"/>
      <c r="P66" s="160">
        <v>7.2</v>
      </c>
      <c r="Q66" s="160">
        <v>8</v>
      </c>
      <c r="R66" s="151"/>
      <c r="S66" s="151"/>
      <c r="T66" s="151"/>
      <c r="U66" s="151"/>
      <c r="V66" s="151"/>
      <c r="W66" s="151"/>
      <c r="X66" s="160">
        <v>8</v>
      </c>
      <c r="Y66" s="160">
        <v>8</v>
      </c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60">
        <v>7.96</v>
      </c>
      <c r="AS66" s="160">
        <v>7.96</v>
      </c>
      <c r="AT66" s="151"/>
      <c r="AU66" s="151"/>
      <c r="AV66" s="151"/>
      <c r="AW66" s="151"/>
      <c r="AX66" s="151"/>
      <c r="AY66" s="155"/>
      <c r="AZ66" s="158">
        <f>$K$66 +$M$66 +$O$66 +$Q$66 +$S$66 +$U$66 +$W$66 +$Y$66 +$AA$66 +$AC$66 +$AE$66 +$AG$66 +$AI$66 +$AK$66 +$AM$66 +$AO$66 +$AQ$66 +$AS$66 +$AU$66 +$AW$66 +$AY$66</f>
        <v>27.36</v>
      </c>
      <c r="BA66" s="160">
        <f>$J$66 +$L$66 +$N$66 +$P$66 +$R$66 +$T$66 +$V$66 +$X$66 +$Z$66 +$AB$66 +$AD$66 +$AF$66 +$AH$66 +$AJ$66 +$AL$66 +$AN$66 +$AP$66 +$AR$66 +$AT$66 +$AV$66 +$AX$66</f>
        <v>26.16</v>
      </c>
      <c r="BB66" s="173">
        <f>SUM($AZ$66+$BA$66)</f>
        <v>53.519999999999996</v>
      </c>
    </row>
    <row r="67" spans="1:54" ht="12.75" customHeight="1">
      <c r="A67" s="77"/>
      <c r="B67" s="139"/>
      <c r="C67" s="137"/>
      <c r="D67" s="137"/>
      <c r="E67" s="137"/>
      <c r="F67" s="137"/>
      <c r="G67" s="137"/>
      <c r="H67" s="86"/>
      <c r="I67" s="110"/>
      <c r="J67" s="157">
        <v>0.04</v>
      </c>
      <c r="K67" s="159">
        <v>0.19</v>
      </c>
      <c r="L67" s="151"/>
      <c r="M67" s="151"/>
      <c r="N67" s="151"/>
      <c r="O67" s="151"/>
      <c r="P67" s="159">
        <v>0.09</v>
      </c>
      <c r="Q67" s="159">
        <v>0.44</v>
      </c>
      <c r="R67" s="151"/>
      <c r="S67" s="151"/>
      <c r="T67" s="151"/>
      <c r="U67" s="151"/>
      <c r="V67" s="151"/>
      <c r="W67" s="151"/>
      <c r="X67" s="159">
        <v>0.1</v>
      </c>
      <c r="Y67" s="159">
        <v>0.44</v>
      </c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9">
        <v>0.03</v>
      </c>
      <c r="AS67" s="159">
        <v>0.14000000000000001</v>
      </c>
      <c r="AT67" s="151"/>
      <c r="AU67" s="151"/>
      <c r="AV67" s="151"/>
      <c r="AW67" s="151"/>
      <c r="AX67" s="151"/>
      <c r="AY67" s="155"/>
      <c r="AZ67" s="158">
        <f>$K$67 +$M$67 +$O$67 +$Q$67 +$S$67 +$U$67 +$W$67 +$Y$67 +$AA$67 +$AC$67 +$AE$67 +$AG$67 +$AI$67 +$AK$67 +$AM$67 +$AO$67 +$AQ$67 +$AS$67 +$AU$67 +$AW$67 +$AY$67</f>
        <v>1.21</v>
      </c>
      <c r="BA67" s="160">
        <f>$J$67 +$L$67 +$N$67 +$P$67 +$R$67 +$T$67 +$V$67 +$X$67 +$Z$67 +$AB$67 +$AD$67 +$AF$67 +$AH$67 +$AJ$67 +$AL$67 +$AN$67 +$AP$67 +$AR$67 +$AT$67 +$AV$67 +$AX$67</f>
        <v>0.26</v>
      </c>
      <c r="BB67" s="173">
        <f>SUM($AZ$67+$BA$67)</f>
        <v>1.47</v>
      </c>
    </row>
    <row r="68" spans="1:54" ht="12.75" customHeight="1">
      <c r="A68" s="109"/>
      <c r="B68" s="136" t="s">
        <v>82</v>
      </c>
      <c r="C68" s="137"/>
      <c r="D68" s="137"/>
      <c r="E68" s="137"/>
      <c r="F68" s="137"/>
      <c r="G68" s="137"/>
      <c r="H68" s="138" t="s">
        <v>61</v>
      </c>
      <c r="I68" s="110"/>
      <c r="J68" s="152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60">
        <v>57.51</v>
      </c>
      <c r="AI68" s="160">
        <v>63.9</v>
      </c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5"/>
      <c r="AZ68" s="158">
        <f>$K$68 +$M$68 +$O$68 +$Q$68 +$S$68 +$U$68 +$W$68 +$Y$68 +$AA$68 +$AC$68 +$AE$68 +$AG$68 +$AI$68 +$AK$68 +$AM$68 +$AO$68 +$AQ$68 +$AS$68 +$AU$68 +$AW$68 +$AY$68</f>
        <v>63.9</v>
      </c>
      <c r="BA68" s="160">
        <f>$J$68 +$L$68 +$N$68 +$P$68 +$R$68 +$T$68 +$V$68 +$X$68 +$Z$68 +$AB$68 +$AD$68 +$AF$68 +$AH$68 +$AJ$68 +$AL$68 +$AN$68 +$AP$68 +$AR$68 +$AT$68 +$AV$68 +$AX$68</f>
        <v>57.51</v>
      </c>
      <c r="BB68" s="173">
        <f>SUM($AZ$68+$BA$68)</f>
        <v>121.41</v>
      </c>
    </row>
    <row r="69" spans="1:54" ht="12.75" customHeight="1">
      <c r="A69" s="77"/>
      <c r="B69" s="139"/>
      <c r="C69" s="137"/>
      <c r="D69" s="137"/>
      <c r="E69" s="137"/>
      <c r="F69" s="137"/>
      <c r="G69" s="137"/>
      <c r="H69" s="86"/>
      <c r="I69" s="110"/>
      <c r="J69" s="152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9">
        <v>0.75</v>
      </c>
      <c r="AI69" s="159">
        <v>3.51</v>
      </c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5"/>
      <c r="AZ69" s="158">
        <f>$K$69 +$M$69 +$O$69 +$Q$69 +$S$69 +$U$69 +$W$69 +$Y$69 +$AA$69 +$AC$69 +$AE$69 +$AG$69 +$AI$69 +$AK$69 +$AM$69 +$AO$69 +$AQ$69 +$AS$69 +$AU$69 +$AW$69 +$AY$69</f>
        <v>3.51</v>
      </c>
      <c r="BA69" s="160">
        <f>$J$69 +$L$69 +$N$69 +$P$69 +$R$69 +$T$69 +$V$69 +$X$69 +$Z$69 +$AB$69 +$AD$69 +$AF$69 +$AH$69 +$AJ$69 +$AL$69 +$AN$69 +$AP$69 +$AR$69 +$AT$69 +$AV$69 +$AX$69</f>
        <v>0.75</v>
      </c>
      <c r="BB69" s="173">
        <f>SUM($AZ$69+$BA$69)</f>
        <v>4.26</v>
      </c>
    </row>
    <row r="70" spans="1:54" ht="12.75" customHeight="1">
      <c r="A70" s="109"/>
      <c r="B70" s="136" t="s">
        <v>83</v>
      </c>
      <c r="C70" s="137"/>
      <c r="D70" s="137"/>
      <c r="E70" s="137"/>
      <c r="F70" s="137"/>
      <c r="G70" s="137"/>
      <c r="H70" s="138" t="s">
        <v>61</v>
      </c>
      <c r="I70" s="110"/>
      <c r="J70" s="152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60">
        <v>20.7</v>
      </c>
      <c r="AG70" s="160">
        <v>27.6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5"/>
      <c r="AZ70" s="158">
        <f>$K$70 +$M$70 +$O$70 +$Q$70 +$S$70 +$U$70 +$W$70 +$Y$70 +$AA$70 +$AC$70 +$AE$70 +$AG$70 +$AI$70 +$AK$70 +$AM$70 +$AO$70 +$AQ$70 +$AS$70 +$AU$70 +$AW$70 +$AY$70</f>
        <v>27.6</v>
      </c>
      <c r="BA70" s="160">
        <f>$J$70 +$L$70 +$N$70 +$P$70 +$R$70 +$T$70 +$V$70 +$X$70 +$Z$70 +$AB$70 +$AD$70 +$AF$70 +$AH$70 +$AJ$70 +$AL$70 +$AN$70 +$AP$70 +$AR$70 +$AT$70 +$AV$70 +$AX$70</f>
        <v>20.7</v>
      </c>
      <c r="BB70" s="173">
        <f>SUM($AZ$70+$BA$70)</f>
        <v>48.3</v>
      </c>
    </row>
    <row r="71" spans="1:54" ht="12.75" customHeight="1">
      <c r="A71" s="77"/>
      <c r="B71" s="139"/>
      <c r="C71" s="137"/>
      <c r="D71" s="137"/>
      <c r="E71" s="137"/>
      <c r="F71" s="137"/>
      <c r="G71" s="137"/>
      <c r="H71" s="86"/>
      <c r="I71" s="110"/>
      <c r="J71" s="152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9">
        <v>0.27</v>
      </c>
      <c r="AG71" s="159">
        <v>1.52</v>
      </c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5"/>
      <c r="AZ71" s="158">
        <f>$K$71 +$M$71 +$O$71 +$Q$71 +$S$71 +$U$71 +$W$71 +$Y$71 +$AA$71 +$AC$71 +$AE$71 +$AG$71 +$AI$71 +$AK$71 +$AM$71 +$AO$71 +$AQ$71 +$AS$71 +$AU$71 +$AW$71 +$AY$71</f>
        <v>1.52</v>
      </c>
      <c r="BA71" s="160">
        <f>$J$71 +$L$71 +$N$71 +$P$71 +$R$71 +$T$71 +$V$71 +$X$71 +$Z$71 +$AB$71 +$AD$71 +$AF$71 +$AH$71 +$AJ$71 +$AL$71 +$AN$71 +$AP$71 +$AR$71 +$AT$71 +$AV$71 +$AX$71</f>
        <v>0.27</v>
      </c>
      <c r="BB71" s="173">
        <f>SUM($AZ$71+$BA$71)</f>
        <v>1.79</v>
      </c>
    </row>
    <row r="72" spans="1:54" ht="12.75" customHeight="1">
      <c r="A72" s="109"/>
      <c r="B72" s="136" t="s">
        <v>84</v>
      </c>
      <c r="C72" s="137"/>
      <c r="D72" s="137"/>
      <c r="E72" s="137"/>
      <c r="F72" s="137"/>
      <c r="G72" s="137"/>
      <c r="H72" s="138" t="s">
        <v>59</v>
      </c>
      <c r="I72" s="110"/>
      <c r="J72" s="152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60">
        <v>200</v>
      </c>
      <c r="AK72" s="160">
        <v>200</v>
      </c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5"/>
      <c r="AZ72" s="158">
        <f>$K$72 +$M$72 +$O$72 +$Q$72 +$S$72 +$U$72 +$W$72 +$Y$72 +$AA$72 +$AC$72 +$AE$72 +$AG$72 +$AI$72 +$AK$72 +$AM$72 +$AO$72 +$AQ$72 +$AS$72 +$AU$72 +$AW$72 +$AY$72</f>
        <v>200</v>
      </c>
      <c r="BA72" s="160">
        <f>$J$72 +$L$72 +$N$72 +$P$72 +$R$72 +$T$72 +$V$72 +$X$72 +$Z$72 +$AB$72 +$AD$72 +$AF$72 +$AH$72 +$AJ$72 +$AL$72 +$AN$72 +$AP$72 +$AR$72 +$AT$72 +$AV$72 +$AX$72</f>
        <v>200</v>
      </c>
      <c r="BB72" s="173">
        <f>SUM($AZ$72+$BA$72)</f>
        <v>400</v>
      </c>
    </row>
    <row r="73" spans="1:54" ht="12.75" customHeight="1">
      <c r="A73" s="77"/>
      <c r="B73" s="139"/>
      <c r="C73" s="137"/>
      <c r="D73" s="137"/>
      <c r="E73" s="137"/>
      <c r="F73" s="137"/>
      <c r="G73" s="137"/>
      <c r="H73" s="86"/>
      <c r="I73" s="110"/>
      <c r="J73" s="152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9">
        <v>3.6</v>
      </c>
      <c r="AK73" s="159">
        <v>0.8</v>
      </c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5"/>
      <c r="AZ73" s="158">
        <f>$K$73 +$M$73 +$O$73 +$Q$73 +$S$73 +$U$73 +$W$73 +$Y$73 +$AA$73 +$AC$73 +$AE$73 +$AG$73 +$AI$73 +$AK$73 +$AM$73 +$AO$73 +$AQ$73 +$AS$73 +$AU$73 +$AW$73 +$AY$73</f>
        <v>0.8</v>
      </c>
      <c r="BA73" s="160">
        <f>$J$73 +$L$73 +$N$73 +$P$73 +$R$73 +$T$73 +$V$73 +$X$73 +$Z$73 +$AB$73 +$AD$73 +$AF$73 +$AH$73 +$AJ$73 +$AL$73 +$AN$73 +$AP$73 +$AR$73 +$AT$73 +$AV$73 +$AX$73</f>
        <v>3.6</v>
      </c>
      <c r="BB73" s="173">
        <f>SUM($AZ$73+$BA$73)</f>
        <v>4.4000000000000004</v>
      </c>
    </row>
    <row r="74" spans="1:54" ht="12.75" customHeight="1">
      <c r="A74" s="109"/>
      <c r="B74" s="136" t="s">
        <v>85</v>
      </c>
      <c r="C74" s="137"/>
      <c r="D74" s="137"/>
      <c r="E74" s="137"/>
      <c r="F74" s="137"/>
      <c r="G74" s="137"/>
      <c r="H74" s="138" t="s">
        <v>61</v>
      </c>
      <c r="I74" s="110"/>
      <c r="J74" s="152"/>
      <c r="K74" s="151"/>
      <c r="L74" s="151"/>
      <c r="M74" s="151"/>
      <c r="N74" s="151"/>
      <c r="O74" s="151"/>
      <c r="P74" s="151"/>
      <c r="Q74" s="151"/>
      <c r="R74" s="151"/>
      <c r="S74" s="151"/>
      <c r="T74" s="160">
        <v>1.9</v>
      </c>
      <c r="U74" s="160">
        <v>2.2799999999999998</v>
      </c>
      <c r="V74" s="151"/>
      <c r="W74" s="151"/>
      <c r="X74" s="151"/>
      <c r="Y74" s="151"/>
      <c r="Z74" s="151"/>
      <c r="AA74" s="151"/>
      <c r="AB74" s="151"/>
      <c r="AC74" s="151"/>
      <c r="AD74" s="160">
        <v>1</v>
      </c>
      <c r="AE74" s="160">
        <v>1</v>
      </c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5"/>
      <c r="AZ74" s="158">
        <f>$K$74 +$M$74 +$O$74 +$Q$74 +$S$74 +$U$74 +$W$74 +$Y$74 +$AA$74 +$AC$74 +$AE$74 +$AG$74 +$AI$74 +$AK$74 +$AM$74 +$AO$74 +$AQ$74 +$AS$74 +$AU$74 +$AW$74 +$AY$74</f>
        <v>3.28</v>
      </c>
      <c r="BA74" s="160">
        <f>$J$74 +$L$74 +$N$74 +$P$74 +$R$74 +$T$74 +$V$74 +$X$74 +$Z$74 +$AB$74 +$AD$74 +$AF$74 +$AH$74 +$AJ$74 +$AL$74 +$AN$74 +$AP$74 +$AR$74 +$AT$74 +$AV$74 +$AX$74</f>
        <v>2.9</v>
      </c>
      <c r="BB74" s="173">
        <f>SUM($AZ$74+$BA$74)</f>
        <v>6.18</v>
      </c>
    </row>
    <row r="75" spans="1:54" ht="12.75" customHeight="1">
      <c r="A75" s="77"/>
      <c r="B75" s="139"/>
      <c r="C75" s="137"/>
      <c r="D75" s="137"/>
      <c r="E75" s="137"/>
      <c r="F75" s="137"/>
      <c r="G75" s="137"/>
      <c r="H75" s="86"/>
      <c r="I75" s="110"/>
      <c r="J75" s="152"/>
      <c r="K75" s="151"/>
      <c r="L75" s="151"/>
      <c r="M75" s="151"/>
      <c r="N75" s="151"/>
      <c r="O75" s="151"/>
      <c r="P75" s="151"/>
      <c r="Q75" s="151"/>
      <c r="R75" s="151"/>
      <c r="S75" s="151"/>
      <c r="T75" s="159">
        <v>2.5000000000000001E-2</v>
      </c>
      <c r="U75" s="159">
        <v>0.125</v>
      </c>
      <c r="V75" s="151"/>
      <c r="W75" s="151"/>
      <c r="X75" s="151"/>
      <c r="Y75" s="151"/>
      <c r="Z75" s="151"/>
      <c r="AA75" s="151"/>
      <c r="AB75" s="151"/>
      <c r="AC75" s="151"/>
      <c r="AD75" s="159">
        <v>1.2999999999999999E-2</v>
      </c>
      <c r="AE75" s="159">
        <v>5.5E-2</v>
      </c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5"/>
      <c r="AZ75" s="158">
        <f>$K$75 +$M$75 +$O$75 +$Q$75 +$S$75 +$U$75 +$W$75 +$Y$75 +$AA$75 +$AC$75 +$AE$75 +$AG$75 +$AI$75 +$AK$75 +$AM$75 +$AO$75 +$AQ$75 +$AS$75 +$AU$75 +$AW$75 +$AY$75</f>
        <v>0.18</v>
      </c>
      <c r="BA75" s="160">
        <f>$J$75 +$L$75 +$N$75 +$P$75 +$R$75 +$T$75 +$V$75 +$X$75 +$Z$75 +$AB$75 +$AD$75 +$AF$75 +$AH$75 +$AJ$75 +$AL$75 +$AN$75 +$AP$75 +$AR$75 +$AT$75 +$AV$75 +$AX$75</f>
        <v>3.7999999999999999E-2</v>
      </c>
      <c r="BB75" s="173">
        <f>SUM($AZ$75+$BA$75)</f>
        <v>0.218</v>
      </c>
    </row>
    <row r="76" spans="1:54" ht="12.75" customHeight="1">
      <c r="A76" s="109"/>
      <c r="B76" s="136" t="s">
        <v>86</v>
      </c>
      <c r="C76" s="137"/>
      <c r="D76" s="137"/>
      <c r="E76" s="137"/>
      <c r="F76" s="137"/>
      <c r="G76" s="137"/>
      <c r="H76" s="138" t="s">
        <v>61</v>
      </c>
      <c r="I76" s="110"/>
      <c r="J76" s="152"/>
      <c r="K76" s="151"/>
      <c r="L76" s="151"/>
      <c r="M76" s="151"/>
      <c r="N76" s="151"/>
      <c r="O76" s="151"/>
      <c r="P76" s="151"/>
      <c r="Q76" s="151"/>
      <c r="R76" s="160">
        <v>22</v>
      </c>
      <c r="S76" s="160">
        <v>33</v>
      </c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5"/>
      <c r="AZ76" s="158">
        <f>$K$76 +$M$76 +$O$76 +$Q$76 +$S$76 +$U$76 +$W$76 +$Y$76 +$AA$76 +$AC$76 +$AE$76 +$AG$76 +$AI$76 +$AK$76 +$AM$76 +$AO$76 +$AQ$76 +$AS$76 +$AU$76 +$AW$76 +$AY$76</f>
        <v>33</v>
      </c>
      <c r="BA76" s="160">
        <f>$J$76 +$L$76 +$N$76 +$P$76 +$R$76 +$T$76 +$V$76 +$X$76 +$Z$76 +$AB$76 +$AD$76 +$AF$76 +$AH$76 +$AJ$76 +$AL$76 +$AN$76 +$AP$76 +$AR$76 +$AT$76 +$AV$76 +$AX$76</f>
        <v>22</v>
      </c>
      <c r="BB76" s="173">
        <f>SUM($AZ$76+$BA$76)</f>
        <v>55</v>
      </c>
    </row>
    <row r="77" spans="1:54" ht="12.75" customHeight="1">
      <c r="A77" s="77"/>
      <c r="B77" s="139"/>
      <c r="C77" s="137"/>
      <c r="D77" s="137"/>
      <c r="E77" s="137"/>
      <c r="F77" s="137"/>
      <c r="G77" s="137"/>
      <c r="H77" s="86"/>
      <c r="I77" s="110"/>
      <c r="J77" s="152"/>
      <c r="K77" s="151"/>
      <c r="L77" s="151"/>
      <c r="M77" s="151"/>
      <c r="N77" s="151"/>
      <c r="O77" s="151"/>
      <c r="P77" s="151"/>
      <c r="Q77" s="151"/>
      <c r="R77" s="159">
        <v>0.3</v>
      </c>
      <c r="S77" s="159">
        <v>1.8</v>
      </c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5"/>
      <c r="AZ77" s="158">
        <f>$K$77 +$M$77 +$O$77 +$Q$77 +$S$77 +$U$77 +$W$77 +$Y$77 +$AA$77 +$AC$77 +$AE$77 +$AG$77 +$AI$77 +$AK$77 +$AM$77 +$AO$77 +$AQ$77 +$AS$77 +$AU$77 +$AW$77 +$AY$77</f>
        <v>1.8</v>
      </c>
      <c r="BA77" s="160">
        <f>$J$77 +$L$77 +$N$77 +$P$77 +$R$77 +$T$77 +$V$77 +$X$77 +$Z$77 +$AB$77 +$AD$77 +$AF$77 +$AH$77 +$AJ$77 +$AL$77 +$AN$77 +$AP$77 +$AR$77 +$AT$77 +$AV$77 +$AX$77</f>
        <v>0.3</v>
      </c>
      <c r="BB77" s="173">
        <f>SUM($AZ$77+$BA$77)</f>
        <v>2.1</v>
      </c>
    </row>
    <row r="78" spans="1:54" ht="12.75" customHeight="1">
      <c r="A78" s="109"/>
      <c r="B78" s="136" t="s">
        <v>87</v>
      </c>
      <c r="C78" s="137"/>
      <c r="D78" s="137"/>
      <c r="E78" s="137"/>
      <c r="F78" s="137"/>
      <c r="G78" s="137"/>
      <c r="H78" s="138" t="s">
        <v>61</v>
      </c>
      <c r="I78" s="110"/>
      <c r="J78" s="158">
        <v>105</v>
      </c>
      <c r="K78" s="160">
        <v>119</v>
      </c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5"/>
      <c r="AZ78" s="158">
        <f>$K$78 +$M$78 +$O$78 +$Q$78 +$S$78 +$U$78 +$W$78 +$Y$78 +$AA$78 +$AC$78 +$AE$78 +$AG$78 +$AI$78 +$AK$78 +$AM$78 +$AO$78 +$AQ$78 +$AS$78 +$AU$78 +$AW$78 +$AY$78</f>
        <v>119</v>
      </c>
      <c r="BA78" s="160">
        <f>$J$78 +$L$78 +$N$78 +$P$78 +$R$78 +$T$78 +$V$78 +$X$78 +$Z$78 +$AB$78 +$AD$78 +$AF$78 +$AH$78 +$AJ$78 +$AL$78 +$AN$78 +$AP$78 +$AR$78 +$AT$78 +$AV$78 +$AX$78</f>
        <v>105</v>
      </c>
      <c r="BB78" s="173">
        <f>SUM($AZ$78+$BA$78)</f>
        <v>224</v>
      </c>
    </row>
    <row r="79" spans="1:54" ht="12.75" customHeight="1">
      <c r="A79" s="77"/>
      <c r="B79" s="139"/>
      <c r="C79" s="137"/>
      <c r="D79" s="137"/>
      <c r="E79" s="137"/>
      <c r="F79" s="137"/>
      <c r="G79" s="137"/>
      <c r="H79" s="86"/>
      <c r="I79" s="110"/>
      <c r="J79" s="157">
        <v>1.4</v>
      </c>
      <c r="K79" s="159">
        <v>6.5</v>
      </c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5"/>
      <c r="AZ79" s="158">
        <f>$K$79 +$M$79 +$O$79 +$Q$79 +$S$79 +$U$79 +$W$79 +$Y$79 +$AA$79 +$AC$79 +$AE$79 +$AG$79 +$AI$79 +$AK$79 +$AM$79 +$AO$79 +$AQ$79 +$AS$79 +$AU$79 +$AW$79 +$AY$79</f>
        <v>6.5</v>
      </c>
      <c r="BA79" s="160">
        <f>$J$79 +$L$79 +$N$79 +$P$79 +$R$79 +$T$79 +$V$79 +$X$79 +$Z$79 +$AB$79 +$AD$79 +$AF$79 +$AH$79 +$AJ$79 +$AL$79 +$AN$79 +$AP$79 +$AR$79 +$AT$79 +$AV$79 +$AX$79</f>
        <v>1.4</v>
      </c>
      <c r="BB79" s="173">
        <f>SUM($AZ$79+$BA$79)</f>
        <v>7.9</v>
      </c>
    </row>
    <row r="80" spans="1:54" ht="12.75" customHeight="1">
      <c r="A80" s="109"/>
      <c r="B80" s="136" t="s">
        <v>34</v>
      </c>
      <c r="C80" s="137"/>
      <c r="D80" s="137"/>
      <c r="E80" s="137"/>
      <c r="F80" s="137"/>
      <c r="G80" s="137"/>
      <c r="H80" s="138" t="s">
        <v>61</v>
      </c>
      <c r="I80" s="110"/>
      <c r="J80" s="152"/>
      <c r="K80" s="151"/>
      <c r="L80" s="160">
        <v>50</v>
      </c>
      <c r="M80" s="160">
        <v>60</v>
      </c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60">
        <v>50</v>
      </c>
      <c r="AC80" s="160">
        <v>60</v>
      </c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60">
        <v>40</v>
      </c>
      <c r="AU80" s="160">
        <v>60</v>
      </c>
      <c r="AV80" s="151"/>
      <c r="AW80" s="151"/>
      <c r="AX80" s="151"/>
      <c r="AY80" s="155"/>
      <c r="AZ80" s="158">
        <f>$K$80 +$M$80 +$O$80 +$Q$80 +$S$80 +$U$80 +$W$80 +$Y$80 +$AA$80 +$AC$80 +$AE$80 +$AG$80 +$AI$80 +$AK$80 +$AM$80 +$AO$80 +$AQ$80 +$AS$80 +$AU$80 +$AW$80 +$AY$80</f>
        <v>180</v>
      </c>
      <c r="BA80" s="160">
        <f>$J$80 +$L$80 +$N$80 +$P$80 +$R$80 +$T$80 +$V$80 +$X$80 +$Z$80 +$AB$80 +$AD$80 +$AF$80 +$AH$80 +$AJ$80 +$AL$80 +$AN$80 +$AP$80 +$AR$80 +$AT$80 +$AV$80 +$AX$80</f>
        <v>140</v>
      </c>
      <c r="BB80" s="173">
        <f>SUM($AZ$80+$BA$80)</f>
        <v>320</v>
      </c>
    </row>
    <row r="81" spans="1:54" ht="12.75" customHeight="1">
      <c r="A81" s="77"/>
      <c r="B81" s="139"/>
      <c r="C81" s="137"/>
      <c r="D81" s="137"/>
      <c r="E81" s="137"/>
      <c r="F81" s="137"/>
      <c r="G81" s="137"/>
      <c r="H81" s="86"/>
      <c r="I81" s="110"/>
      <c r="J81" s="152"/>
      <c r="K81" s="151"/>
      <c r="L81" s="159">
        <v>0.65</v>
      </c>
      <c r="M81" s="159">
        <v>3.3</v>
      </c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9">
        <v>0.65</v>
      </c>
      <c r="AC81" s="159">
        <v>3.3</v>
      </c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9">
        <v>0.16</v>
      </c>
      <c r="AU81" s="159">
        <v>1.08</v>
      </c>
      <c r="AV81" s="151"/>
      <c r="AW81" s="151"/>
      <c r="AX81" s="151"/>
      <c r="AY81" s="155"/>
      <c r="AZ81" s="158">
        <f>$K$81 +$M$81 +$O$81 +$Q$81 +$S$81 +$U$81 +$W$81 +$Y$81 +$AA$81 +$AC$81 +$AE$81 +$AG$81 +$AI$81 +$AK$81 +$AM$81 +$AO$81 +$AQ$81 +$AS$81 +$AU$81 +$AW$81 +$AY$81</f>
        <v>7.68</v>
      </c>
      <c r="BA81" s="160">
        <f>$J$81 +$L$81 +$N$81 +$P$81 +$R$81 +$T$81 +$V$81 +$X$81 +$Z$81 +$AB$81 +$AD$81 +$AF$81 +$AH$81 +$AJ$81 +$AL$81 +$AN$81 +$AP$81 +$AR$81 +$AT$81 +$AV$81 +$AX$81</f>
        <v>1.46</v>
      </c>
      <c r="BB81" s="173">
        <f>SUM($AZ$81+$BA$81)</f>
        <v>9.14</v>
      </c>
    </row>
    <row r="82" spans="1:54" ht="12.75" customHeight="1">
      <c r="A82" s="109"/>
      <c r="B82" s="136" t="s">
        <v>42</v>
      </c>
      <c r="C82" s="137"/>
      <c r="D82" s="137"/>
      <c r="E82" s="137"/>
      <c r="F82" s="137"/>
      <c r="G82" s="137"/>
      <c r="H82" s="138" t="s">
        <v>61</v>
      </c>
      <c r="I82" s="110"/>
      <c r="J82" s="152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60">
        <v>50</v>
      </c>
      <c r="AA82" s="160">
        <v>90</v>
      </c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60">
        <v>30</v>
      </c>
      <c r="AW82" s="160">
        <v>30</v>
      </c>
      <c r="AX82" s="151"/>
      <c r="AY82" s="155"/>
      <c r="AZ82" s="158">
        <f>$K$82 +$M$82 +$O$82 +$Q$82 +$S$82 +$U$82 +$W$82 +$Y$82 +$AA$82 +$AC$82 +$AE$82 +$AG$82 +$AI$82 +$AK$82 +$AM$82 +$AO$82 +$AQ$82 +$AS$82 +$AU$82 +$AW$82 +$AY$82</f>
        <v>120</v>
      </c>
      <c r="BA82" s="160">
        <f>$J$82 +$L$82 +$N$82 +$P$82 +$R$82 +$T$82 +$V$82 +$X$82 +$Z$82 +$AB$82 +$AD$82 +$AF$82 +$AH$82 +$AJ$82 +$AL$82 +$AN$82 +$AP$82 +$AR$82 +$AT$82 +$AV$82 +$AX$82</f>
        <v>80</v>
      </c>
      <c r="BB82" s="173">
        <f>SUM($AZ$82+$BA$82)</f>
        <v>200</v>
      </c>
    </row>
    <row r="83" spans="1:54" ht="12.75" customHeight="1">
      <c r="A83" s="77"/>
      <c r="B83" s="139"/>
      <c r="C83" s="137"/>
      <c r="D83" s="137"/>
      <c r="E83" s="137"/>
      <c r="F83" s="137"/>
      <c r="G83" s="137"/>
      <c r="H83" s="86"/>
      <c r="I83" s="110"/>
      <c r="J83" s="152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9">
        <v>0.65</v>
      </c>
      <c r="AA83" s="159">
        <v>4.95</v>
      </c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9">
        <v>0.12</v>
      </c>
      <c r="AW83" s="159">
        <v>0.54</v>
      </c>
      <c r="AX83" s="151"/>
      <c r="AY83" s="155"/>
      <c r="AZ83" s="158">
        <f>$K$83 +$M$83 +$O$83 +$Q$83 +$S$83 +$U$83 +$W$83 +$Y$83 +$AA$83 +$AC$83 +$AE$83 +$AG$83 +$AI$83 +$AK$83 +$AM$83 +$AO$83 +$AQ$83 +$AS$83 +$AU$83 +$AW$83 +$AY$83</f>
        <v>5.49</v>
      </c>
      <c r="BA83" s="160">
        <f>$J$83 +$L$83 +$N$83 +$P$83 +$R$83 +$T$83 +$V$83 +$X$83 +$Z$83 +$AB$83 +$AD$83 +$AF$83 +$AH$83 +$AJ$83 +$AL$83 +$AN$83 +$AP$83 +$AR$83 +$AT$83 +$AV$83 +$AX$83</f>
        <v>0.77</v>
      </c>
      <c r="BB83" s="173">
        <f>SUM($AZ$83+$BA$83)</f>
        <v>6.26</v>
      </c>
    </row>
    <row r="84" spans="1:54" ht="12.75" customHeight="1">
      <c r="A84" s="109"/>
      <c r="B84" s="136" t="s">
        <v>88</v>
      </c>
      <c r="C84" s="137"/>
      <c r="D84" s="137"/>
      <c r="E84" s="137"/>
      <c r="F84" s="137"/>
      <c r="G84" s="137"/>
      <c r="H84" s="138" t="s">
        <v>61</v>
      </c>
      <c r="I84" s="110"/>
      <c r="J84" s="152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60">
        <v>0.46500000000000002</v>
      </c>
      <c r="AS84" s="160">
        <v>0.46500000000000002</v>
      </c>
      <c r="AT84" s="151"/>
      <c r="AU84" s="151"/>
      <c r="AV84" s="151"/>
      <c r="AW84" s="151"/>
      <c r="AX84" s="151"/>
      <c r="AY84" s="155"/>
      <c r="AZ84" s="158">
        <f>$K$84 +$M$84 +$O$84 +$Q$84 +$S$84 +$U$84 +$W$84 +$Y$84 +$AA$84 +$AC$84 +$AE$84 +$AG$84 +$AI$84 +$AK$84 +$AM$84 +$AO$84 +$AQ$84 +$AS$84 +$AU$84 +$AW$84 +$AY$84</f>
        <v>0.46500000000000002</v>
      </c>
      <c r="BA84" s="160">
        <f>$J$84 +$L$84 +$N$84 +$P$84 +$R$84 +$T$84 +$V$84 +$X$84 +$Z$84 +$AB$84 +$AD$84 +$AF$84 +$AH$84 +$AJ$84 +$AL$84 +$AN$84 +$AP$84 +$AR$84 +$AT$84 +$AV$84 +$AX$84</f>
        <v>0.46500000000000002</v>
      </c>
      <c r="BB84" s="173">
        <f>SUM($AZ$84+$BA$84)</f>
        <v>0.93</v>
      </c>
    </row>
    <row r="85" spans="1:54" ht="12.75" customHeight="1">
      <c r="A85" s="77"/>
      <c r="B85" s="139"/>
      <c r="C85" s="137"/>
      <c r="D85" s="137"/>
      <c r="E85" s="137"/>
      <c r="F85" s="137"/>
      <c r="G85" s="137"/>
      <c r="H85" s="86"/>
      <c r="I85" s="110"/>
      <c r="J85" s="152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9">
        <v>2E-3</v>
      </c>
      <c r="AS85" s="159">
        <v>8.0000000000000002E-3</v>
      </c>
      <c r="AT85" s="151"/>
      <c r="AU85" s="151"/>
      <c r="AV85" s="151"/>
      <c r="AW85" s="151"/>
      <c r="AX85" s="151"/>
      <c r="AY85" s="155"/>
      <c r="AZ85" s="158">
        <f>$K$85 +$M$85 +$O$85 +$Q$85 +$S$85 +$U$85 +$W$85 +$Y$85 +$AA$85 +$AC$85 +$AE$85 +$AG$85 +$AI$85 +$AK$85 +$AM$85 +$AO$85 +$AQ$85 +$AS$85 +$AU$85 +$AW$85 +$AY$85</f>
        <v>8.0000000000000002E-3</v>
      </c>
      <c r="BA85" s="160">
        <f>$J$85 +$L$85 +$N$85 +$P$85 +$R$85 +$T$85 +$V$85 +$X$85 +$Z$85 +$AB$85 +$AD$85 +$AF$85 +$AH$85 +$AJ$85 +$AL$85 +$AN$85 +$AP$85 +$AR$85 +$AT$85 +$AV$85 +$AX$85</f>
        <v>2E-3</v>
      </c>
      <c r="BB85" s="173">
        <f>SUM($AZ$85+$BA$85)</f>
        <v>0.01</v>
      </c>
    </row>
    <row r="86" spans="1:54" ht="12.75" customHeight="1">
      <c r="A86" s="109"/>
      <c r="B86" s="136" t="s">
        <v>89</v>
      </c>
      <c r="C86" s="137"/>
      <c r="D86" s="137"/>
      <c r="E86" s="137"/>
      <c r="F86" s="137"/>
      <c r="G86" s="137"/>
      <c r="H86" s="138" t="s">
        <v>90</v>
      </c>
      <c r="I86" s="110"/>
      <c r="J86" s="158">
        <v>8</v>
      </c>
      <c r="K86" s="160">
        <v>9</v>
      </c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60">
        <v>104</v>
      </c>
      <c r="AM86" s="160">
        <v>104</v>
      </c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5"/>
      <c r="AZ86" s="158">
        <f>$K$86 +$M$86 +$O$86 +$Q$86 +$S$86 +$U$86 +$W$86 +$Y$86 +$AA$86 +$AC$86 +$AE$86 +$AG$86 +$AI$86 +$AK$86 +$AM$86 +$AO$86 +$AQ$86 +$AS$86 +$AU$86 +$AW$86 +$AY$86</f>
        <v>113</v>
      </c>
      <c r="BA86" s="160">
        <f>$J$86 +$L$86 +$N$86 +$P$86 +$R$86 +$T$86 +$V$86 +$X$86 +$Z$86 +$AB$86 +$AD$86 +$AF$86 +$AH$86 +$AJ$86 +$AL$86 +$AN$86 +$AP$86 +$AR$86 +$AT$86 +$AV$86 +$AX$86</f>
        <v>112</v>
      </c>
      <c r="BB86" s="173">
        <f>SUM($AZ$86+$BA$86)</f>
        <v>225</v>
      </c>
    </row>
    <row r="87" spans="1:54" ht="12.75" customHeight="1" thickBot="1">
      <c r="A87" s="77"/>
      <c r="B87" s="140"/>
      <c r="C87" s="141"/>
      <c r="D87" s="141"/>
      <c r="E87" s="181"/>
      <c r="F87" s="181"/>
      <c r="G87" s="181"/>
      <c r="H87" s="182"/>
      <c r="I87" s="188"/>
      <c r="J87" s="189">
        <v>2</v>
      </c>
      <c r="K87" s="190">
        <v>8</v>
      </c>
      <c r="L87" s="183"/>
      <c r="M87" s="183"/>
      <c r="N87" s="153"/>
      <c r="O87" s="153"/>
      <c r="P87" s="153"/>
      <c r="Q87" s="153"/>
      <c r="R87" s="183"/>
      <c r="S87" s="183"/>
      <c r="T87" s="183"/>
      <c r="U87" s="183"/>
      <c r="V87" s="183"/>
      <c r="W87" s="183"/>
      <c r="X87" s="183"/>
      <c r="Y87" s="183"/>
      <c r="Z87" s="18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61">
        <v>32</v>
      </c>
      <c r="AM87" s="161">
        <v>7</v>
      </c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6"/>
      <c r="AZ87" s="170">
        <f>$K$87 +$M$87 +$O$87 +$Q$87 +$S$87 +$U$87 +$W$87 +$Y$87 +$AA$87 +$AC$87 +$AE$87 +$AG$87 +$AI$87 +$AK$87 +$AM$87 +$AO$87 +$AQ$87 +$AS$87 +$AU$87 +$AW$87 +$AY$87</f>
        <v>15</v>
      </c>
      <c r="BA87" s="171">
        <f>$J$87 +$L$87 +$N$87 +$P$87 +$R$87 +$T$87 +$V$87 +$X$87 +$Z$87 +$AB$87 +$AD$87 +$AF$87 +$AH$87 +$AJ$87 +$AL$87 +$AN$87 +$AP$87 +$AR$87 +$AT$87 +$AV$87 +$AX$87</f>
        <v>34</v>
      </c>
      <c r="BB87" s="174">
        <f>SUM($AZ$87+$BA$87)</f>
        <v>49</v>
      </c>
    </row>
    <row r="88" spans="1:54" ht="12.75" customHeight="1">
      <c r="A88" s="14"/>
      <c r="B88" s="176" t="s">
        <v>91</v>
      </c>
      <c r="C88" s="177"/>
      <c r="D88" s="177"/>
      <c r="E88" s="175"/>
      <c r="F88" s="175"/>
      <c r="G88" s="175"/>
      <c r="H88" s="175"/>
      <c r="I88" s="184"/>
      <c r="J88" s="185"/>
      <c r="K88" s="185"/>
      <c r="L88" s="185"/>
      <c r="M88" s="185"/>
      <c r="N88" s="14"/>
      <c r="O88" s="176" t="s">
        <v>94</v>
      </c>
      <c r="P88" s="176"/>
      <c r="Q88" s="176"/>
      <c r="R88" s="175"/>
      <c r="S88" s="175"/>
      <c r="T88" s="175"/>
      <c r="U88" s="175"/>
      <c r="V88" s="184"/>
      <c r="W88" s="185"/>
      <c r="X88" s="185"/>
      <c r="Y88" s="185"/>
      <c r="Z88" s="185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</row>
    <row r="89" spans="1:54" ht="12.75" customHeight="1">
      <c r="A89" s="14"/>
      <c r="B89" s="178"/>
      <c r="C89" s="178"/>
      <c r="D89" s="178"/>
      <c r="E89" s="124"/>
      <c r="F89" s="124"/>
      <c r="G89" s="124"/>
      <c r="H89" s="124"/>
      <c r="I89" s="187"/>
      <c r="J89" s="187"/>
      <c r="K89" s="187"/>
      <c r="L89" s="187"/>
      <c r="M89" s="187"/>
      <c r="N89" s="14"/>
      <c r="O89" s="180"/>
      <c r="P89" s="180"/>
      <c r="Q89" s="180"/>
      <c r="R89" s="124"/>
      <c r="S89" s="124"/>
      <c r="T89" s="124"/>
      <c r="U89" s="124"/>
      <c r="V89" s="187"/>
      <c r="W89" s="187"/>
      <c r="X89" s="187"/>
      <c r="Y89" s="187"/>
      <c r="Z89" s="187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</row>
    <row r="90" spans="1:54" ht="12.75" customHeight="1">
      <c r="A90" s="14"/>
      <c r="B90" s="179"/>
      <c r="C90" s="179"/>
      <c r="D90" s="179"/>
      <c r="E90" s="14"/>
      <c r="F90" s="192" t="s">
        <v>96</v>
      </c>
      <c r="G90" s="191"/>
      <c r="H90" s="14"/>
      <c r="I90" s="14"/>
      <c r="J90" s="78" t="s">
        <v>97</v>
      </c>
      <c r="K90" s="14"/>
      <c r="L90" s="14"/>
      <c r="M90" s="14"/>
      <c r="N90" s="14"/>
      <c r="O90" s="179"/>
      <c r="P90" s="179"/>
      <c r="Q90" s="179"/>
      <c r="R90" s="14"/>
      <c r="S90" s="192" t="s">
        <v>96</v>
      </c>
      <c r="T90" s="191"/>
      <c r="U90" s="14"/>
      <c r="V90" s="14"/>
      <c r="W90" s="78" t="s">
        <v>97</v>
      </c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</row>
    <row r="91" spans="1:54" ht="12.75" customHeight="1">
      <c r="A91" s="14"/>
      <c r="B91" s="180" t="s">
        <v>92</v>
      </c>
      <c r="C91" s="178"/>
      <c r="D91" s="178"/>
      <c r="E91" s="79"/>
      <c r="F91" s="79"/>
      <c r="G91" s="79"/>
      <c r="H91" s="79"/>
      <c r="I91" s="193" t="s">
        <v>98</v>
      </c>
      <c r="J91" s="186"/>
      <c r="K91" s="186"/>
      <c r="L91" s="186"/>
      <c r="M91" s="186"/>
      <c r="N91" s="14"/>
      <c r="O91" s="180" t="s">
        <v>95</v>
      </c>
      <c r="P91" s="178"/>
      <c r="Q91" s="178"/>
      <c r="R91" s="79"/>
      <c r="S91" s="79"/>
      <c r="T91" s="79"/>
      <c r="U91" s="79"/>
      <c r="V91" s="193" t="s">
        <v>99</v>
      </c>
      <c r="W91" s="186"/>
      <c r="X91" s="186"/>
      <c r="Y91" s="186"/>
      <c r="Z91" s="186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</row>
    <row r="92" spans="1:54" ht="12.75" customHeight="1">
      <c r="A92" s="14"/>
      <c r="B92" s="178"/>
      <c r="C92" s="178"/>
      <c r="D92" s="178"/>
      <c r="E92" s="124"/>
      <c r="F92" s="124"/>
      <c r="G92" s="124"/>
      <c r="H92" s="124"/>
      <c r="I92" s="187"/>
      <c r="J92" s="187"/>
      <c r="K92" s="187"/>
      <c r="L92" s="187"/>
      <c r="M92" s="187"/>
      <c r="N92" s="14"/>
      <c r="O92" s="178"/>
      <c r="P92" s="178"/>
      <c r="Q92" s="178"/>
      <c r="R92" s="124"/>
      <c r="S92" s="124"/>
      <c r="T92" s="124"/>
      <c r="U92" s="124"/>
      <c r="V92" s="187"/>
      <c r="W92" s="187"/>
      <c r="X92" s="187"/>
      <c r="Y92" s="187"/>
      <c r="Z92" s="187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</row>
    <row r="93" spans="1:54" ht="12.75" customHeight="1">
      <c r="A93" s="14"/>
      <c r="B93" s="179"/>
      <c r="C93" s="179"/>
      <c r="D93" s="179"/>
      <c r="E93" s="14"/>
      <c r="F93" s="192" t="s">
        <v>96</v>
      </c>
      <c r="G93" s="191"/>
      <c r="H93" s="14"/>
      <c r="I93" s="14"/>
      <c r="J93" s="78" t="s">
        <v>97</v>
      </c>
      <c r="K93" s="14"/>
      <c r="L93" s="14"/>
      <c r="M93" s="14"/>
      <c r="N93" s="14"/>
      <c r="O93" s="179"/>
      <c r="P93" s="179"/>
      <c r="Q93" s="179"/>
      <c r="R93" s="14"/>
      <c r="S93" s="192" t="s">
        <v>96</v>
      </c>
      <c r="T93" s="191"/>
      <c r="U93" s="14"/>
      <c r="V93" s="14"/>
      <c r="W93" s="78" t="s">
        <v>97</v>
      </c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</row>
    <row r="94" spans="1:54" ht="12.75" customHeight="1">
      <c r="A94" s="14"/>
      <c r="B94" s="180" t="s">
        <v>93</v>
      </c>
      <c r="C94" s="178"/>
      <c r="D94" s="178"/>
      <c r="E94" s="79"/>
      <c r="F94" s="79"/>
      <c r="G94" s="79"/>
      <c r="H94" s="79"/>
      <c r="I94" s="193"/>
      <c r="J94" s="186"/>
      <c r="K94" s="186"/>
      <c r="L94" s="186"/>
      <c r="M94" s="186"/>
      <c r="N94" s="14"/>
      <c r="O94" s="179"/>
      <c r="P94" s="179"/>
      <c r="Q94" s="179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</row>
    <row r="95" spans="1:54" ht="12.75" customHeight="1">
      <c r="A95" s="14"/>
      <c r="B95" s="178"/>
      <c r="C95" s="178"/>
      <c r="D95" s="178"/>
      <c r="E95" s="79"/>
      <c r="F95" s="79"/>
      <c r="G95" s="79"/>
      <c r="H95" s="79"/>
      <c r="I95" s="186"/>
      <c r="J95" s="186"/>
      <c r="K95" s="186"/>
      <c r="L95" s="186"/>
      <c r="M95" s="186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</row>
    <row r="96" spans="1:54" ht="12.75" customHeight="1">
      <c r="A96" s="14"/>
      <c r="B96" s="178"/>
      <c r="C96" s="178"/>
      <c r="D96" s="178"/>
      <c r="E96" s="124"/>
      <c r="F96" s="124"/>
      <c r="G96" s="124"/>
      <c r="H96" s="124"/>
      <c r="I96" s="187"/>
      <c r="J96" s="187"/>
      <c r="K96" s="187"/>
      <c r="L96" s="187"/>
      <c r="M96" s="187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</row>
    <row r="97" spans="1:51" ht="12.75" customHeight="1">
      <c r="A97" s="14"/>
      <c r="B97" s="14"/>
      <c r="C97" s="14"/>
      <c r="D97" s="14"/>
      <c r="E97" s="14"/>
      <c r="F97" s="192" t="s">
        <v>96</v>
      </c>
      <c r="G97" s="191"/>
      <c r="H97" s="14"/>
      <c r="I97" s="14"/>
      <c r="J97" s="78" t="s">
        <v>97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</row>
    <row r="98" spans="1:51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</row>
    <row r="99" spans="1:51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</row>
  </sheetData>
  <mergeCells count="241">
    <mergeCell ref="F97:G97"/>
    <mergeCell ref="V91:Z92"/>
    <mergeCell ref="F93:G93"/>
    <mergeCell ref="S93:T93"/>
    <mergeCell ref="B94:D96"/>
    <mergeCell ref="E94:H96"/>
    <mergeCell ref="I94:M96"/>
    <mergeCell ref="F90:G90"/>
    <mergeCell ref="S90:T90"/>
    <mergeCell ref="B91:D92"/>
    <mergeCell ref="E91:H92"/>
    <mergeCell ref="I91:M92"/>
    <mergeCell ref="O91:Q92"/>
    <mergeCell ref="R91:U92"/>
    <mergeCell ref="B88:D89"/>
    <mergeCell ref="E88:H89"/>
    <mergeCell ref="I88:M89"/>
    <mergeCell ref="O88:Q89"/>
    <mergeCell ref="R88:U89"/>
    <mergeCell ref="V88:Z89"/>
    <mergeCell ref="AT20:AT22"/>
    <mergeCell ref="AU20:AU22"/>
    <mergeCell ref="AV20:AV22"/>
    <mergeCell ref="AW20:AW22"/>
    <mergeCell ref="AX20:AX22"/>
    <mergeCell ref="AY20:AY22"/>
    <mergeCell ref="AN20:AN22"/>
    <mergeCell ref="AO20:AO22"/>
    <mergeCell ref="AP20:AP22"/>
    <mergeCell ref="AQ20:AQ22"/>
    <mergeCell ref="AR20:AR22"/>
    <mergeCell ref="AS20:AS22"/>
    <mergeCell ref="AH20:AH22"/>
    <mergeCell ref="AI20:AI22"/>
    <mergeCell ref="AJ20:AJ22"/>
    <mergeCell ref="AK20:AK22"/>
    <mergeCell ref="AL20:AL22"/>
    <mergeCell ref="AM20:AM22"/>
    <mergeCell ref="AB20:AB22"/>
    <mergeCell ref="AC20:AC22"/>
    <mergeCell ref="AD20:AD22"/>
    <mergeCell ref="AE20:AE22"/>
    <mergeCell ref="AF20:AF22"/>
    <mergeCell ref="AG20:AG22"/>
    <mergeCell ref="V20:V22"/>
    <mergeCell ref="W20:W22"/>
    <mergeCell ref="X20:X22"/>
    <mergeCell ref="Y20:Y22"/>
    <mergeCell ref="Z20:Z22"/>
    <mergeCell ref="AA20:AA22"/>
    <mergeCell ref="P20:P22"/>
    <mergeCell ref="Q20:Q22"/>
    <mergeCell ref="R20:R22"/>
    <mergeCell ref="S20:S22"/>
    <mergeCell ref="T20:T22"/>
    <mergeCell ref="U20:U22"/>
    <mergeCell ref="J20:J22"/>
    <mergeCell ref="K20:K22"/>
    <mergeCell ref="L20:L22"/>
    <mergeCell ref="M20:M22"/>
    <mergeCell ref="N20:N22"/>
    <mergeCell ref="O20:O22"/>
    <mergeCell ref="AN17:AO19"/>
    <mergeCell ref="AP17:AQ19"/>
    <mergeCell ref="AR17:AS19"/>
    <mergeCell ref="AT17:AU19"/>
    <mergeCell ref="AV17:AW19"/>
    <mergeCell ref="AX17:AY19"/>
    <mergeCell ref="AB17:AC19"/>
    <mergeCell ref="AD17:AE19"/>
    <mergeCell ref="AF17:AG19"/>
    <mergeCell ref="AH17:AI19"/>
    <mergeCell ref="AJ17:AK19"/>
    <mergeCell ref="AL17:AM19"/>
    <mergeCell ref="P17:Q19"/>
    <mergeCell ref="R17:S19"/>
    <mergeCell ref="T17:U19"/>
    <mergeCell ref="V17:W19"/>
    <mergeCell ref="X17:Y19"/>
    <mergeCell ref="Z17:AA19"/>
    <mergeCell ref="AZ15:BB15"/>
    <mergeCell ref="J16:S16"/>
    <mergeCell ref="T16:AI16"/>
    <mergeCell ref="AJ16:AM16"/>
    <mergeCell ref="AN16:AW16"/>
    <mergeCell ref="AX16:AY16"/>
    <mergeCell ref="AZ16:AZ22"/>
    <mergeCell ref="BA16:BA22"/>
    <mergeCell ref="BB16:BB22"/>
    <mergeCell ref="C14:E14"/>
    <mergeCell ref="F14:G14"/>
    <mergeCell ref="H14:I14"/>
    <mergeCell ref="J14:K14"/>
    <mergeCell ref="C15:G22"/>
    <mergeCell ref="H15:I22"/>
    <mergeCell ref="J15:AY15"/>
    <mergeCell ref="J17:K19"/>
    <mergeCell ref="L17:M19"/>
    <mergeCell ref="N17:O19"/>
    <mergeCell ref="R11:W11"/>
    <mergeCell ref="R12:W12"/>
    <mergeCell ref="C13:E13"/>
    <mergeCell ref="F13:G13"/>
    <mergeCell ref="H13:I13"/>
    <mergeCell ref="J13:K13"/>
    <mergeCell ref="C10:E10"/>
    <mergeCell ref="F10:G10"/>
    <mergeCell ref="H10:I10"/>
    <mergeCell ref="J10:K10"/>
    <mergeCell ref="N10:Q11"/>
    <mergeCell ref="C11:E12"/>
    <mergeCell ref="F11:G12"/>
    <mergeCell ref="H11:I12"/>
    <mergeCell ref="J11:K12"/>
    <mergeCell ref="F8:G9"/>
    <mergeCell ref="H8:I9"/>
    <mergeCell ref="J8:K9"/>
    <mergeCell ref="N8:N9"/>
    <mergeCell ref="O8:T9"/>
    <mergeCell ref="AG9:AH10"/>
    <mergeCell ref="AG5:AH6"/>
    <mergeCell ref="C6:E7"/>
    <mergeCell ref="F6:G7"/>
    <mergeCell ref="H6:I7"/>
    <mergeCell ref="J6:K7"/>
    <mergeCell ref="N6:T7"/>
    <mergeCell ref="AA6:AD6"/>
    <mergeCell ref="AE7:AF8"/>
    <mergeCell ref="AG7:AH8"/>
    <mergeCell ref="C8:E9"/>
    <mergeCell ref="B4:K5"/>
    <mergeCell ref="N4:S5"/>
    <mergeCell ref="T4:T5"/>
    <mergeCell ref="AA4:AD4"/>
    <mergeCell ref="AA5:AD5"/>
    <mergeCell ref="AE5:AF5"/>
    <mergeCell ref="A86:A87"/>
    <mergeCell ref="B86:G87"/>
    <mergeCell ref="H86:I87"/>
    <mergeCell ref="B1:L2"/>
    <mergeCell ref="X1:AD1"/>
    <mergeCell ref="AG1:AH2"/>
    <mergeCell ref="Y2:AD2"/>
    <mergeCell ref="C3:L3"/>
    <mergeCell ref="AE3:AF4"/>
    <mergeCell ref="AG3:AH4"/>
    <mergeCell ref="A82:A83"/>
    <mergeCell ref="B82:G83"/>
    <mergeCell ref="H82:I83"/>
    <mergeCell ref="A84:A85"/>
    <mergeCell ref="B84:G85"/>
    <mergeCell ref="H84:I85"/>
    <mergeCell ref="A78:A79"/>
    <mergeCell ref="B78:G79"/>
    <mergeCell ref="H78:I79"/>
    <mergeCell ref="A80:A81"/>
    <mergeCell ref="B80:G81"/>
    <mergeCell ref="H80:I81"/>
    <mergeCell ref="A74:A75"/>
    <mergeCell ref="B74:G75"/>
    <mergeCell ref="H74:I75"/>
    <mergeCell ref="A76:A77"/>
    <mergeCell ref="B76:G77"/>
    <mergeCell ref="H76:I77"/>
    <mergeCell ref="A70:A71"/>
    <mergeCell ref="B70:G71"/>
    <mergeCell ref="H70:I71"/>
    <mergeCell ref="A72:A73"/>
    <mergeCell ref="B72:G73"/>
    <mergeCell ref="H72:I73"/>
    <mergeCell ref="A66:A67"/>
    <mergeCell ref="B66:G67"/>
    <mergeCell ref="H66:I67"/>
    <mergeCell ref="A68:A69"/>
    <mergeCell ref="B68:G69"/>
    <mergeCell ref="H68:I69"/>
    <mergeCell ref="A62:A63"/>
    <mergeCell ref="B62:G63"/>
    <mergeCell ref="H62:I63"/>
    <mergeCell ref="A64:A65"/>
    <mergeCell ref="B64:G65"/>
    <mergeCell ref="H64:I65"/>
    <mergeCell ref="A58:A59"/>
    <mergeCell ref="B58:G59"/>
    <mergeCell ref="H58:I59"/>
    <mergeCell ref="A60:A61"/>
    <mergeCell ref="B60:G61"/>
    <mergeCell ref="H60:I61"/>
    <mergeCell ref="A54:A55"/>
    <mergeCell ref="B54:G55"/>
    <mergeCell ref="H54:I55"/>
    <mergeCell ref="A56:A57"/>
    <mergeCell ref="B56:G57"/>
    <mergeCell ref="H56:I57"/>
    <mergeCell ref="A50:A51"/>
    <mergeCell ref="B50:G51"/>
    <mergeCell ref="H50:I51"/>
    <mergeCell ref="A52:A53"/>
    <mergeCell ref="B52:G53"/>
    <mergeCell ref="H52:I53"/>
    <mergeCell ref="A46:A47"/>
    <mergeCell ref="B46:G47"/>
    <mergeCell ref="H46:I47"/>
    <mergeCell ref="A48:A49"/>
    <mergeCell ref="B48:G49"/>
    <mergeCell ref="H48:I49"/>
    <mergeCell ref="A42:A43"/>
    <mergeCell ref="B42:G43"/>
    <mergeCell ref="H42:I43"/>
    <mergeCell ref="A44:A45"/>
    <mergeCell ref="B44:G45"/>
    <mergeCell ref="H44:I45"/>
    <mergeCell ref="A38:A39"/>
    <mergeCell ref="B38:G39"/>
    <mergeCell ref="H38:I39"/>
    <mergeCell ref="A40:A41"/>
    <mergeCell ref="B40:G41"/>
    <mergeCell ref="H40:I41"/>
    <mergeCell ref="A34:A35"/>
    <mergeCell ref="B34:G35"/>
    <mergeCell ref="H34:I35"/>
    <mergeCell ref="A36:A37"/>
    <mergeCell ref="B36:G37"/>
    <mergeCell ref="H36:I37"/>
    <mergeCell ref="A30:A31"/>
    <mergeCell ref="B30:G31"/>
    <mergeCell ref="H30:I31"/>
    <mergeCell ref="A32:A33"/>
    <mergeCell ref="B32:G33"/>
    <mergeCell ref="H32:I33"/>
    <mergeCell ref="A26:A27"/>
    <mergeCell ref="B26:G27"/>
    <mergeCell ref="H26:I27"/>
    <mergeCell ref="A28:A29"/>
    <mergeCell ref="B28:G29"/>
    <mergeCell ref="H28:I29"/>
    <mergeCell ref="C23:G23"/>
    <mergeCell ref="H23:I23"/>
    <mergeCell ref="C24:G24"/>
    <mergeCell ref="H24:I25"/>
    <mergeCell ref="C25:G25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Котя</dc:creator>
  <cp:lastModifiedBy>user</cp:lastModifiedBy>
  <dcterms:created xsi:type="dcterms:W3CDTF">2012-11-12T11:23:52Z</dcterms:created>
  <dcterms:modified xsi:type="dcterms:W3CDTF">2022-09-12T11:05:37Z</dcterms:modified>
</cp:coreProperties>
</file>