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Лист2" sheetId="2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J14" i="2"/>
  <c r="H13"/>
  <c r="F13"/>
  <c r="J13" s="1"/>
  <c r="R12" s="1"/>
  <c r="J11"/>
  <c r="J10"/>
  <c r="J8"/>
  <c r="AP79"/>
  <c r="AO79"/>
  <c r="AQ79" s="1"/>
  <c r="AP78"/>
  <c r="AO78"/>
  <c r="AQ78" s="1"/>
  <c r="AP77"/>
  <c r="AO77"/>
  <c r="AQ77" s="1"/>
  <c r="AP76"/>
  <c r="AO76"/>
  <c r="AQ76" s="1"/>
  <c r="AP75"/>
  <c r="AO75"/>
  <c r="AQ75" s="1"/>
  <c r="AP74"/>
  <c r="AO74"/>
  <c r="AQ74" s="1"/>
  <c r="AP73"/>
  <c r="AO73"/>
  <c r="AQ73" s="1"/>
  <c r="AP72"/>
  <c r="AO72"/>
  <c r="AQ72" s="1"/>
  <c r="AP71"/>
  <c r="AO71"/>
  <c r="AQ71" s="1"/>
  <c r="AP70"/>
  <c r="AO70"/>
  <c r="AQ70" s="1"/>
  <c r="AP69"/>
  <c r="AO69"/>
  <c r="AP68"/>
  <c r="AO68"/>
  <c r="AP67"/>
  <c r="AO67"/>
  <c r="AQ67" s="1"/>
  <c r="AP66"/>
  <c r="AO66"/>
  <c r="AQ66" s="1"/>
  <c r="AP65"/>
  <c r="AO65"/>
  <c r="AQ65" s="1"/>
  <c r="AP64"/>
  <c r="AO64"/>
  <c r="AQ64" s="1"/>
  <c r="AP63"/>
  <c r="AO63"/>
  <c r="AQ63" s="1"/>
  <c r="AP62"/>
  <c r="AO62"/>
  <c r="AQ62" s="1"/>
  <c r="AP61"/>
  <c r="AO61"/>
  <c r="AQ61" s="1"/>
  <c r="AP60"/>
  <c r="AO60"/>
  <c r="AQ60" s="1"/>
  <c r="AP59"/>
  <c r="AO59"/>
  <c r="AQ59" s="1"/>
  <c r="AP58"/>
  <c r="AO58"/>
  <c r="AQ58" s="1"/>
  <c r="AP57"/>
  <c r="AO57"/>
  <c r="AQ57" s="1"/>
  <c r="AP56"/>
  <c r="AO56"/>
  <c r="AQ56" s="1"/>
  <c r="AP55"/>
  <c r="AO55"/>
  <c r="AQ55" s="1"/>
  <c r="AP54"/>
  <c r="AO54"/>
  <c r="AQ54" s="1"/>
  <c r="AP53"/>
  <c r="AO53"/>
  <c r="AQ53" s="1"/>
  <c r="AP52"/>
  <c r="AO52"/>
  <c r="AQ52" s="1"/>
  <c r="AP51"/>
  <c r="AO51"/>
  <c r="AQ51" s="1"/>
  <c r="AP50"/>
  <c r="AO50"/>
  <c r="AQ50" s="1"/>
  <c r="AP49"/>
  <c r="AO49"/>
  <c r="AQ49" s="1"/>
  <c r="AP48"/>
  <c r="AO48"/>
  <c r="AQ48" s="1"/>
  <c r="AP47"/>
  <c r="AO47"/>
  <c r="AQ47" s="1"/>
  <c r="AP46"/>
  <c r="AO46"/>
  <c r="AQ46" s="1"/>
  <c r="AP45"/>
  <c r="AO45"/>
  <c r="AQ45" s="1"/>
  <c r="AP44"/>
  <c r="AO44"/>
  <c r="AQ44" s="1"/>
  <c r="AP43"/>
  <c r="AO43"/>
  <c r="AQ43" s="1"/>
  <c r="AP42"/>
  <c r="AO42"/>
  <c r="AQ42" s="1"/>
  <c r="AP41"/>
  <c r="AO41"/>
  <c r="AQ41" s="1"/>
  <c r="AP40"/>
  <c r="AO40"/>
  <c r="AQ40" s="1"/>
  <c r="AP39"/>
  <c r="AO39"/>
  <c r="AQ39" s="1"/>
  <c r="AP38"/>
  <c r="AO38"/>
  <c r="AQ38" s="1"/>
  <c r="AP37"/>
  <c r="AO37"/>
  <c r="AQ37" s="1"/>
  <c r="AP36"/>
  <c r="AO36"/>
  <c r="AQ36" s="1"/>
  <c r="AP35"/>
  <c r="AO35"/>
  <c r="AQ35" s="1"/>
  <c r="AP34"/>
  <c r="AO34"/>
  <c r="AQ34" s="1"/>
  <c r="AP33"/>
  <c r="AO33"/>
  <c r="AQ33" s="1"/>
  <c r="AP32"/>
  <c r="AO32"/>
  <c r="AQ32" s="1"/>
  <c r="AP31"/>
  <c r="AO31"/>
  <c r="AQ31" s="1"/>
  <c r="AP30"/>
  <c r="AO30"/>
  <c r="AQ30" s="1"/>
  <c r="AP29"/>
  <c r="AO29"/>
  <c r="AQ29" s="1"/>
  <c r="AP28"/>
  <c r="AO28"/>
  <c r="AQ28" s="1"/>
  <c r="AP27"/>
  <c r="AO27"/>
  <c r="AQ27" s="1"/>
  <c r="AP26"/>
  <c r="AO26"/>
  <c r="AQ26" s="1"/>
  <c r="AQ69" l="1"/>
  <c r="AQ68"/>
</calcChain>
</file>

<file path=xl/sharedStrings.xml><?xml version="1.0" encoding="utf-8"?>
<sst xmlns="http://schemas.openxmlformats.org/spreadsheetml/2006/main" count="186" uniqueCount="106">
  <si>
    <t>Утверждаю</t>
  </si>
  <si>
    <t>Коды</t>
  </si>
  <si>
    <t>"</t>
  </si>
  <si>
    <t>наименование учреждения</t>
  </si>
  <si>
    <t>Форма по ОКУД</t>
  </si>
  <si>
    <t>0504202</t>
  </si>
  <si>
    <t>По группам</t>
  </si>
  <si>
    <t>МЕНЮ-ТРЕБОВАНИЕ №</t>
  </si>
  <si>
    <t>Раздел</t>
  </si>
  <si>
    <t>Источник  финансирования</t>
  </si>
  <si>
    <t>НА ВЫДАЧУ ПРОДУКТОВ ПИТАНИЯ</t>
  </si>
  <si>
    <t>Шифр учреждения</t>
  </si>
  <si>
    <t>кол-во человек</t>
  </si>
  <si>
    <t>на</t>
  </si>
  <si>
    <t>плановая стоимость д-дня</t>
  </si>
  <si>
    <t>Материально-ответственное лицо</t>
  </si>
  <si>
    <t>Плановая сумма</t>
  </si>
  <si>
    <t>Сумма</t>
  </si>
  <si>
    <t>Сумма (план)</t>
  </si>
  <si>
    <t>Сумма (факт)</t>
  </si>
  <si>
    <t>Наименование продуктов</t>
  </si>
  <si>
    <t>Ед.изм.</t>
  </si>
  <si>
    <t>Количество продуктов питания, подлежащих закладке</t>
  </si>
  <si>
    <t>Количество порций</t>
  </si>
  <si>
    <t>Выход - вес порций</t>
  </si>
  <si>
    <t>фактическая стоимость д-дня</t>
  </si>
  <si>
    <t>ГКОУ "Большекрутовская школа-интернат"</t>
  </si>
  <si>
    <t>Крылова Г.И.</t>
  </si>
  <si>
    <t>ОКПО</t>
  </si>
  <si>
    <t>Дата</t>
  </si>
  <si>
    <t>Дети 7-11 лет</t>
  </si>
  <si>
    <t>Дети 12 лет и старше</t>
  </si>
  <si>
    <t>Всего</t>
  </si>
  <si>
    <t>Борщ с капустой и картофелем</t>
  </si>
  <si>
    <t>Картофельная запеканка с мясом</t>
  </si>
  <si>
    <t>Компот из смеси сухофруктов</t>
  </si>
  <si>
    <t>Хлеб ржаной</t>
  </si>
  <si>
    <t>Хлеб пшеничный</t>
  </si>
  <si>
    <t>Соль на день (пищевая йодированная)</t>
  </si>
  <si>
    <t>ОБЕД</t>
  </si>
  <si>
    <t>Сметана</t>
  </si>
  <si>
    <t>Соки фруктовые (яблоко)</t>
  </si>
  <si>
    <t>ПОЛДНИК</t>
  </si>
  <si>
    <t>Запеканка из творога (с молоком сгущенным)</t>
  </si>
  <si>
    <t>Капуста тушеная</t>
  </si>
  <si>
    <t>Рыба, тушенная в томате с овощами (горбуша)</t>
  </si>
  <si>
    <t>Чай с сахаром</t>
  </si>
  <si>
    <t>УЖИН</t>
  </si>
  <si>
    <t>Хлеб ржаной 1</t>
  </si>
  <si>
    <t>УЖИН 2</t>
  </si>
  <si>
    <t>Йогурт</t>
  </si>
  <si>
    <t>Шифр продукта</t>
  </si>
  <si>
    <t>Итого</t>
  </si>
  <si>
    <t>Вода</t>
  </si>
  <si>
    <t>л</t>
  </si>
  <si>
    <t/>
  </si>
  <si>
    <t>Говядина 1 кат.</t>
  </si>
  <si>
    <t>кг</t>
  </si>
  <si>
    <t>610001</t>
  </si>
  <si>
    <t>Горбуша</t>
  </si>
  <si>
    <t>611008</t>
  </si>
  <si>
    <t>Йогурт 3,2% жирности</t>
  </si>
  <si>
    <t>Капуста белокочанная</t>
  </si>
  <si>
    <t>615079</t>
  </si>
  <si>
    <t>Картофель</t>
  </si>
  <si>
    <t>615078</t>
  </si>
  <si>
    <t>Крупа манная</t>
  </si>
  <si>
    <t>613030</t>
  </si>
  <si>
    <t>Лук репчатый</t>
  </si>
  <si>
    <t>615082</t>
  </si>
  <si>
    <t>Масло растительное</t>
  </si>
  <si>
    <t>612025</t>
  </si>
  <si>
    <t>Масло сливочное</t>
  </si>
  <si>
    <t>Молоко сгущенное с сахаром 8,5% жирности</t>
  </si>
  <si>
    <t>Морковь</t>
  </si>
  <si>
    <t>615084</t>
  </si>
  <si>
    <t>Мука пшеничная</t>
  </si>
  <si>
    <t>613001</t>
  </si>
  <si>
    <t>Сахарный песок</t>
  </si>
  <si>
    <t>Свекла</t>
  </si>
  <si>
    <t>615094</t>
  </si>
  <si>
    <t>Смесь сухофруктов</t>
  </si>
  <si>
    <t>612060</t>
  </si>
  <si>
    <t>Сметана 20,0% жирности</t>
  </si>
  <si>
    <t>Сок яблочный</t>
  </si>
  <si>
    <t>615052</t>
  </si>
  <si>
    <t>Соль пищевая йодированная</t>
  </si>
  <si>
    <t>Сухари</t>
  </si>
  <si>
    <t>Творог</t>
  </si>
  <si>
    <t>612067</t>
  </si>
  <si>
    <t>Томат-паста</t>
  </si>
  <si>
    <t>616001</t>
  </si>
  <si>
    <t>616002</t>
  </si>
  <si>
    <t>Чай высшего сорта</t>
  </si>
  <si>
    <t>Яйцо</t>
  </si>
  <si>
    <t>яйцо</t>
  </si>
  <si>
    <t>612084</t>
  </si>
  <si>
    <t>Бухгалтер</t>
  </si>
  <si>
    <t>Врач (диетсестра)</t>
  </si>
  <si>
    <t>Ответственный исполнитель</t>
  </si>
  <si>
    <t>Повар</t>
  </si>
  <si>
    <t>Кладовщик</t>
  </si>
  <si>
    <t>(подпись)</t>
  </si>
  <si>
    <t>(расшифровка подписи)</t>
  </si>
  <si>
    <t>Уткина Д.Я.</t>
  </si>
  <si>
    <t>Парикова М.В.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</si>
</sst>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4"/>
      <name val="Arial"/>
      <family val="2"/>
      <charset val="204"/>
    </font>
    <font>
      <b/>
      <sz val="4"/>
      <name val="Arial"/>
      <family val="2"/>
      <charset val="204"/>
    </font>
    <font>
      <sz val="4"/>
      <color theme="1"/>
      <name val="Arial"/>
      <family val="2"/>
      <charset val="204"/>
    </font>
    <font>
      <b/>
      <sz val="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10">
    <xf numFmtId="0" fontId="0" fillId="0" borderId="0" xfId="0"/>
    <xf numFmtId="0" fontId="1" fillId="0" borderId="0" xfId="1" applyNumberFormat="1" applyFont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2" fillId="0" borderId="2" xfId="1" applyNumberFormat="1" applyFont="1" applyBorder="1" applyAlignment="1">
      <alignment vertical="center" wrapText="1"/>
    </xf>
    <xf numFmtId="0" fontId="2" fillId="0" borderId="3" xfId="1" applyNumberFormat="1" applyFont="1" applyBorder="1" applyAlignment="1">
      <alignment vertical="center" wrapText="1"/>
    </xf>
    <xf numFmtId="0" fontId="2" fillId="0" borderId="5" xfId="1" applyNumberFormat="1" applyFont="1" applyBorder="1" applyAlignment="1">
      <alignment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35" xfId="1" applyNumberFormat="1" applyFont="1" applyBorder="1" applyAlignment="1">
      <alignment horizontal="center" vertical="center" wrapText="1"/>
    </xf>
    <xf numFmtId="0" fontId="1" fillId="0" borderId="36" xfId="1" applyNumberFormat="1" applyFont="1" applyBorder="1" applyAlignment="1">
      <alignment horizontal="center" vertical="center" wrapText="1"/>
    </xf>
    <xf numFmtId="0" fontId="1" fillId="0" borderId="35" xfId="1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horizontal="center" vertical="center"/>
    </xf>
    <xf numFmtId="0" fontId="5" fillId="0" borderId="34" xfId="1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12" xfId="1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35" xfId="1" applyFont="1" applyBorder="1" applyAlignment="1">
      <alignment horizontal="right" vertical="center" wrapText="1"/>
    </xf>
    <xf numFmtId="0" fontId="4" fillId="0" borderId="37" xfId="1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4" fillId="0" borderId="35" xfId="1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5" fillId="0" borderId="6" xfId="1" applyFont="1" applyBorder="1" applyAlignment="1">
      <alignment horizontal="right" vertical="center" wrapText="1"/>
    </xf>
    <xf numFmtId="0" fontId="4" fillId="0" borderId="10" xfId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4" fillId="0" borderId="6" xfId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4" fillId="0" borderId="10" xfId="1" applyNumberFormat="1" applyFont="1" applyBorder="1" applyAlignment="1">
      <alignment horizontal="right" vertical="center" wrapText="1"/>
    </xf>
    <xf numFmtId="0" fontId="4" fillId="0" borderId="6" xfId="1" applyNumberFormat="1" applyFont="1" applyBorder="1" applyAlignment="1">
      <alignment horizontal="right" vertical="center" wrapText="1"/>
    </xf>
    <xf numFmtId="0" fontId="5" fillId="0" borderId="6" xfId="1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right" wrapText="1"/>
    </xf>
    <xf numFmtId="0" fontId="3" fillId="0" borderId="23" xfId="0" applyFont="1" applyBorder="1" applyAlignment="1">
      <alignment horizontal="right" wrapText="1"/>
    </xf>
    <xf numFmtId="0" fontId="3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49" fontId="5" fillId="0" borderId="6" xfId="1" applyNumberFormat="1" applyFont="1" applyBorder="1" applyAlignment="1">
      <alignment horizontal="center" vertical="center" textRotation="90" wrapText="1"/>
    </xf>
    <xf numFmtId="0" fontId="2" fillId="0" borderId="6" xfId="1" applyNumberFormat="1" applyFont="1" applyBorder="1" applyAlignment="1">
      <alignment horizontal="center" vertical="center" textRotation="90" wrapText="1"/>
    </xf>
    <xf numFmtId="49" fontId="7" fillId="0" borderId="6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5" fillId="0" borderId="35" xfId="1" applyNumberFormat="1" applyFont="1" applyBorder="1" applyAlignment="1">
      <alignment horizontal="center" vertical="center" textRotation="90" wrapText="1"/>
    </xf>
    <xf numFmtId="0" fontId="2" fillId="0" borderId="35" xfId="1" applyNumberFormat="1" applyFont="1" applyBorder="1" applyAlignment="1">
      <alignment horizontal="center" vertical="center" textRotation="90" wrapText="1"/>
    </xf>
    <xf numFmtId="0" fontId="5" fillId="0" borderId="37" xfId="1" applyNumberFormat="1" applyFont="1" applyBorder="1" applyAlignment="1">
      <alignment horizontal="center" vertical="center" wrapText="1"/>
    </xf>
    <xf numFmtId="0" fontId="2" fillId="0" borderId="35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0" fontId="5" fillId="0" borderId="3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28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1" fillId="0" borderId="35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34" xfId="1" applyNumberFormat="1" applyFont="1" applyBorder="1" applyAlignment="1">
      <alignment horizontal="center" vertical="center" wrapText="1"/>
    </xf>
    <xf numFmtId="0" fontId="1" fillId="0" borderId="38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26" xfId="1" applyNumberFormat="1" applyFont="1" applyBorder="1" applyAlignment="1">
      <alignment horizontal="center" vertical="center" wrapText="1"/>
    </xf>
    <xf numFmtId="0" fontId="2" fillId="0" borderId="2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27" xfId="1" applyNumberFormat="1" applyFont="1" applyBorder="1" applyAlignment="1">
      <alignment horizontal="center" vertical="center" wrapText="1"/>
    </xf>
    <xf numFmtId="0" fontId="2" fillId="0" borderId="32" xfId="1" applyNumberFormat="1" applyFont="1" applyBorder="1" applyAlignment="1">
      <alignment horizontal="center" vertical="center" textRotation="90" wrapText="1"/>
    </xf>
    <xf numFmtId="0" fontId="2" fillId="0" borderId="24" xfId="1" applyNumberFormat="1" applyFont="1" applyBorder="1" applyAlignment="1">
      <alignment horizontal="center" vertical="center" textRotation="90" wrapText="1"/>
    </xf>
    <xf numFmtId="0" fontId="2" fillId="0" borderId="28" xfId="1" applyNumberFormat="1" applyFont="1" applyBorder="1" applyAlignment="1">
      <alignment horizontal="center" vertical="center" textRotation="90" wrapText="1"/>
    </xf>
    <xf numFmtId="0" fontId="2" fillId="0" borderId="18" xfId="1" applyNumberFormat="1" applyFont="1" applyBorder="1" applyAlignment="1">
      <alignment horizontal="center" vertical="center" wrapText="1"/>
    </xf>
    <xf numFmtId="0" fontId="2" fillId="0" borderId="39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right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14" fontId="5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7" xfId="1" applyNumberFormat="1" applyFont="1" applyBorder="1" applyAlignment="1">
      <alignment horizontal="center" vertical="center"/>
    </xf>
    <xf numFmtId="14" fontId="1" fillId="0" borderId="3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 wrapText="1"/>
    </xf>
    <xf numFmtId="0" fontId="1" fillId="0" borderId="30" xfId="1" applyNumberFormat="1" applyFont="1" applyBorder="1" applyAlignment="1">
      <alignment horizontal="center" vertical="center"/>
    </xf>
    <xf numFmtId="0" fontId="1" fillId="0" borderId="37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 vertical="center"/>
    </xf>
    <xf numFmtId="0" fontId="5" fillId="0" borderId="0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/>
    </xf>
    <xf numFmtId="0" fontId="4" fillId="0" borderId="4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18" xfId="1" applyNumberFormat="1" applyFont="1" applyBorder="1" applyAlignment="1">
      <alignment horizontal="center" vertical="center"/>
    </xf>
    <xf numFmtId="0" fontId="1" fillId="0" borderId="19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0" fontId="4" fillId="0" borderId="35" xfId="1" applyNumberFormat="1" applyFont="1" applyBorder="1" applyAlignment="1">
      <alignment horizontal="left" vertical="center" wrapText="1"/>
    </xf>
    <xf numFmtId="0" fontId="1" fillId="0" borderId="6" xfId="1" applyNumberFormat="1" applyFont="1" applyBorder="1" applyAlignment="1">
      <alignment horizontal="left" vertical="center" wrapText="1"/>
    </xf>
    <xf numFmtId="0" fontId="1" fillId="0" borderId="35" xfId="1" applyNumberFormat="1" applyFont="1" applyBorder="1" applyAlignment="1">
      <alignment horizontal="left" vertical="center" wrapText="1"/>
    </xf>
    <xf numFmtId="0" fontId="1" fillId="0" borderId="28" xfId="1" applyNumberFormat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3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horizontal="center" vertical="center" wrapText="1"/>
    </xf>
    <xf numFmtId="0" fontId="2" fillId="0" borderId="29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31" xfId="1" applyNumberFormat="1" applyFont="1" applyBorder="1" applyAlignment="1">
      <alignment horizontal="center" vertical="center" wrapText="1"/>
    </xf>
    <xf numFmtId="0" fontId="2" fillId="0" borderId="20" xfId="1" applyNumberFormat="1" applyFont="1" applyBorder="1" applyAlignment="1">
      <alignment horizontal="center" vertical="center" wrapText="1"/>
    </xf>
    <xf numFmtId="0" fontId="2" fillId="0" borderId="21" xfId="1" applyNumberFormat="1" applyFont="1" applyBorder="1" applyAlignment="1">
      <alignment horizontal="center" vertical="center" wrapText="1"/>
    </xf>
    <xf numFmtId="0" fontId="2" fillId="0" borderId="22" xfId="1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6" fillId="0" borderId="18" xfId="0" quotePrefix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91"/>
  <sheetViews>
    <sheetView tabSelected="1" topLeftCell="A49" workbookViewId="0">
      <selection activeCell="AA69" sqref="AA69"/>
    </sheetView>
  </sheetViews>
  <sheetFormatPr defaultColWidth="5.7109375" defaultRowHeight="12.75" customHeight="1"/>
  <cols>
    <col min="1" max="1" width="5.7109375" style="11" customWidth="1"/>
    <col min="2" max="2" width="0.140625" style="11" customWidth="1"/>
    <col min="3" max="9" width="5.7109375" style="11"/>
    <col min="10" max="12" width="2.5703125" style="11" bestFit="1" customWidth="1"/>
    <col min="13" max="13" width="2.140625" style="11" bestFit="1" customWidth="1"/>
    <col min="14" max="15" width="2.5703125" style="11" bestFit="1" customWidth="1"/>
    <col min="16" max="19" width="2.140625" style="11" bestFit="1" customWidth="1"/>
    <col min="20" max="21" width="2.5703125" style="11" bestFit="1" customWidth="1"/>
    <col min="22" max="23" width="2.140625" style="11" bestFit="1" customWidth="1"/>
    <col min="24" max="25" width="2" style="11" bestFit="1" customWidth="1"/>
    <col min="26" max="28" width="2.5703125" style="11" bestFit="1" customWidth="1"/>
    <col min="29" max="29" width="2.140625" style="11" bestFit="1" customWidth="1"/>
    <col min="30" max="31" width="3" style="11" bestFit="1" customWidth="1"/>
    <col min="32" max="33" width="3.42578125" style="11" bestFit="1" customWidth="1"/>
    <col min="34" max="35" width="1.7109375" style="11" bestFit="1" customWidth="1"/>
    <col min="36" max="36" width="2.140625" style="11" bestFit="1" customWidth="1"/>
    <col min="37" max="37" width="1.7109375" style="11" bestFit="1" customWidth="1"/>
    <col min="38" max="39" width="2" style="11" bestFit="1" customWidth="1"/>
    <col min="40" max="40" width="3.28515625" style="11" bestFit="1" customWidth="1"/>
    <col min="41" max="42" width="3.42578125" style="11" bestFit="1" customWidth="1"/>
    <col min="43" max="16384" width="5.7109375" style="11"/>
  </cols>
  <sheetData>
    <row r="1" spans="1:54" ht="12.75" customHeight="1">
      <c r="B1" s="176" t="s">
        <v>26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4"/>
      <c r="N1" s="4"/>
      <c r="O1" s="4"/>
      <c r="P1" s="4"/>
      <c r="Q1" s="4"/>
      <c r="R1" s="4"/>
      <c r="S1" s="10"/>
      <c r="T1" s="10"/>
      <c r="U1" s="10"/>
      <c r="V1" s="5"/>
      <c r="W1" s="6" t="s">
        <v>0</v>
      </c>
      <c r="X1" s="177" t="s">
        <v>27</v>
      </c>
      <c r="Y1" s="178"/>
      <c r="Z1" s="178"/>
      <c r="AA1" s="178"/>
      <c r="AB1" s="178"/>
      <c r="AC1" s="178"/>
      <c r="AD1" s="178"/>
      <c r="AE1" s="4"/>
      <c r="AF1" s="4"/>
      <c r="AG1" s="179" t="s">
        <v>1</v>
      </c>
      <c r="AH1" s="180"/>
      <c r="AI1" s="10"/>
      <c r="AJ1" s="10"/>
      <c r="AK1" s="10"/>
      <c r="AL1" s="10"/>
      <c r="AM1" s="10"/>
      <c r="AN1" s="10"/>
      <c r="AO1" s="10"/>
      <c r="AP1" s="10"/>
      <c r="AQ1" s="10"/>
      <c r="AR1" s="5"/>
      <c r="AS1" s="5"/>
      <c r="AT1" s="5"/>
      <c r="AU1" s="5"/>
      <c r="AV1" s="10"/>
      <c r="AW1" s="10"/>
      <c r="AX1" s="7"/>
      <c r="AY1" s="4"/>
      <c r="AZ1" s="4"/>
      <c r="BA1" s="4"/>
      <c r="BB1" s="4"/>
    </row>
    <row r="2" spans="1:54" ht="12.75" customHeight="1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4"/>
      <c r="N2" s="4"/>
      <c r="O2" s="4"/>
      <c r="P2" s="4"/>
      <c r="Q2" s="4"/>
      <c r="R2" s="4"/>
      <c r="S2" s="10"/>
      <c r="T2" s="10"/>
      <c r="U2" s="10"/>
      <c r="V2" s="6" t="s">
        <v>2</v>
      </c>
      <c r="W2" s="8"/>
      <c r="X2" s="5" t="s">
        <v>2</v>
      </c>
      <c r="Y2" s="139"/>
      <c r="Z2" s="139"/>
      <c r="AA2" s="139"/>
      <c r="AB2" s="139"/>
      <c r="AC2" s="139"/>
      <c r="AD2" s="139"/>
      <c r="AE2" s="4"/>
      <c r="AF2" s="4"/>
      <c r="AG2" s="150"/>
      <c r="AH2" s="151"/>
      <c r="AI2" s="10"/>
      <c r="AJ2" s="10"/>
      <c r="AK2" s="10"/>
      <c r="AL2" s="10"/>
      <c r="AM2" s="10"/>
      <c r="AN2" s="10"/>
      <c r="AO2" s="10"/>
      <c r="AP2" s="10"/>
      <c r="AQ2" s="10"/>
      <c r="AR2" s="5"/>
      <c r="AS2" s="5"/>
      <c r="AT2" s="5"/>
      <c r="AU2" s="5"/>
      <c r="AV2" s="10"/>
      <c r="AW2" s="10"/>
      <c r="AX2" s="7"/>
      <c r="AY2" s="4"/>
      <c r="AZ2" s="4"/>
      <c r="BA2" s="4"/>
      <c r="BB2" s="4"/>
    </row>
    <row r="3" spans="1:54" ht="12.75" customHeight="1" thickBot="1">
      <c r="B3" s="10"/>
      <c r="C3" s="181" t="s">
        <v>3</v>
      </c>
      <c r="D3" s="181"/>
      <c r="E3" s="181"/>
      <c r="F3" s="181"/>
      <c r="G3" s="181"/>
      <c r="H3" s="181"/>
      <c r="I3" s="181"/>
      <c r="J3" s="181"/>
      <c r="K3" s="181"/>
      <c r="L3" s="181"/>
      <c r="M3" s="4"/>
      <c r="N3" s="10"/>
      <c r="O3" s="10"/>
      <c r="P3" s="10"/>
      <c r="Q3" s="10"/>
      <c r="R3" s="10"/>
      <c r="S3" s="10"/>
      <c r="T3" s="10"/>
      <c r="U3" s="10"/>
      <c r="V3" s="5"/>
      <c r="W3" s="5"/>
      <c r="X3" s="10"/>
      <c r="Y3" s="10"/>
      <c r="Z3" s="10"/>
      <c r="AA3" s="10"/>
      <c r="AB3" s="10"/>
      <c r="AC3" s="10"/>
      <c r="AD3" s="10"/>
      <c r="AE3" s="157" t="s">
        <v>4</v>
      </c>
      <c r="AF3" s="157"/>
      <c r="AG3" s="150" t="s">
        <v>5</v>
      </c>
      <c r="AH3" s="151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7"/>
      <c r="AY3" s="4"/>
      <c r="AZ3" s="4"/>
      <c r="BA3" s="4"/>
      <c r="BB3" s="4"/>
    </row>
    <row r="4" spans="1:54" ht="12.75" customHeight="1">
      <c r="B4" s="159" t="s">
        <v>6</v>
      </c>
      <c r="C4" s="160"/>
      <c r="D4" s="160"/>
      <c r="E4" s="160"/>
      <c r="F4" s="160"/>
      <c r="G4" s="160"/>
      <c r="H4" s="160"/>
      <c r="I4" s="160"/>
      <c r="J4" s="160"/>
      <c r="K4" s="161"/>
      <c r="L4" s="1"/>
      <c r="M4" s="1"/>
      <c r="N4" s="162" t="s">
        <v>7</v>
      </c>
      <c r="O4" s="162"/>
      <c r="P4" s="162"/>
      <c r="Q4" s="162"/>
      <c r="R4" s="162"/>
      <c r="S4" s="162"/>
      <c r="T4" s="163">
        <v>766</v>
      </c>
      <c r="U4" s="10"/>
      <c r="V4" s="5"/>
      <c r="W4" s="5"/>
      <c r="X4" s="10"/>
      <c r="Y4" s="6"/>
      <c r="Z4" s="6" t="s">
        <v>8</v>
      </c>
      <c r="AA4" s="137"/>
      <c r="AB4" s="137"/>
      <c r="AC4" s="137"/>
      <c r="AD4" s="137"/>
      <c r="AE4" s="157"/>
      <c r="AF4" s="157"/>
      <c r="AG4" s="150"/>
      <c r="AH4" s="151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7"/>
      <c r="AY4" s="4"/>
      <c r="AZ4" s="4"/>
      <c r="BA4" s="4"/>
      <c r="BB4" s="4"/>
    </row>
    <row r="5" spans="1:54" ht="12.75" customHeight="1">
      <c r="B5" s="119"/>
      <c r="C5" s="103"/>
      <c r="D5" s="103"/>
      <c r="E5" s="103"/>
      <c r="F5" s="103"/>
      <c r="G5" s="103"/>
      <c r="H5" s="103"/>
      <c r="I5" s="103"/>
      <c r="J5" s="103"/>
      <c r="K5" s="144"/>
      <c r="L5" s="1"/>
      <c r="M5" s="1"/>
      <c r="N5" s="162"/>
      <c r="O5" s="162"/>
      <c r="P5" s="162"/>
      <c r="Q5" s="162"/>
      <c r="R5" s="162"/>
      <c r="S5" s="162"/>
      <c r="T5" s="164"/>
      <c r="U5" s="10"/>
      <c r="V5" s="5"/>
      <c r="W5" s="5"/>
      <c r="X5" s="10"/>
      <c r="Y5" s="6"/>
      <c r="Z5" s="6" t="s">
        <v>9</v>
      </c>
      <c r="AA5" s="139"/>
      <c r="AB5" s="139"/>
      <c r="AC5" s="139"/>
      <c r="AD5" s="139"/>
      <c r="AE5" s="165" t="s">
        <v>29</v>
      </c>
      <c r="AF5" s="158"/>
      <c r="AG5" s="154">
        <v>44805</v>
      </c>
      <c r="AH5" s="151"/>
      <c r="AI5" s="10"/>
      <c r="AJ5" s="10"/>
      <c r="AK5" s="10"/>
      <c r="AL5" s="10"/>
      <c r="AM5" s="10"/>
      <c r="AN5" s="10"/>
      <c r="AO5" s="10"/>
      <c r="AP5" s="10"/>
      <c r="AQ5" s="10"/>
      <c r="AR5" s="5"/>
      <c r="AS5" s="5"/>
      <c r="AT5" s="5"/>
      <c r="AU5" s="5"/>
      <c r="AV5" s="10"/>
      <c r="AW5" s="10"/>
      <c r="AX5" s="7"/>
      <c r="AY5" s="4"/>
      <c r="AZ5" s="4"/>
      <c r="BA5" s="4"/>
      <c r="BB5" s="4"/>
    </row>
    <row r="6" spans="1:54" ht="12.75" customHeight="1">
      <c r="B6" s="23"/>
      <c r="C6" s="103"/>
      <c r="D6" s="103"/>
      <c r="E6" s="103"/>
      <c r="F6" s="155" t="s">
        <v>30</v>
      </c>
      <c r="G6" s="141"/>
      <c r="H6" s="156" t="s">
        <v>31</v>
      </c>
      <c r="I6" s="143"/>
      <c r="J6" s="146" t="s">
        <v>32</v>
      </c>
      <c r="K6" s="144"/>
      <c r="L6" s="1"/>
      <c r="M6" s="1"/>
      <c r="N6" s="157" t="s">
        <v>10</v>
      </c>
      <c r="O6" s="157"/>
      <c r="P6" s="157"/>
      <c r="Q6" s="157"/>
      <c r="R6" s="157"/>
      <c r="S6" s="157"/>
      <c r="T6" s="157"/>
      <c r="U6" s="10"/>
      <c r="V6" s="5"/>
      <c r="W6" s="5"/>
      <c r="X6" s="10"/>
      <c r="Y6" s="6"/>
      <c r="Z6" s="6" t="s">
        <v>11</v>
      </c>
      <c r="AA6" s="139"/>
      <c r="AB6" s="139"/>
      <c r="AC6" s="139"/>
      <c r="AD6" s="139"/>
      <c r="AE6" s="4"/>
      <c r="AF6" s="4"/>
      <c r="AG6" s="150"/>
      <c r="AH6" s="151"/>
      <c r="AI6" s="10"/>
      <c r="AJ6" s="10"/>
      <c r="AK6" s="10"/>
      <c r="AL6" s="10"/>
      <c r="AM6" s="10"/>
      <c r="AN6" s="10"/>
      <c r="AO6" s="10"/>
      <c r="AP6" s="10"/>
      <c r="AQ6" s="10"/>
      <c r="AR6" s="5"/>
      <c r="AS6" s="5"/>
      <c r="AT6" s="5"/>
      <c r="AU6" s="5"/>
      <c r="AV6" s="10"/>
      <c r="AW6" s="10"/>
      <c r="AX6" s="7"/>
      <c r="AY6" s="4"/>
      <c r="AZ6" s="4"/>
      <c r="BA6" s="4"/>
      <c r="BB6" s="4"/>
    </row>
    <row r="7" spans="1:54" ht="12.75" customHeight="1">
      <c r="B7" s="23"/>
      <c r="C7" s="103"/>
      <c r="D7" s="103"/>
      <c r="E7" s="103"/>
      <c r="F7" s="141"/>
      <c r="G7" s="141"/>
      <c r="H7" s="143"/>
      <c r="I7" s="143"/>
      <c r="J7" s="103"/>
      <c r="K7" s="144"/>
      <c r="L7" s="1"/>
      <c r="M7" s="1"/>
      <c r="N7" s="157"/>
      <c r="O7" s="157"/>
      <c r="P7" s="157"/>
      <c r="Q7" s="157"/>
      <c r="R7" s="157"/>
      <c r="S7" s="157"/>
      <c r="T7" s="157"/>
      <c r="U7" s="9"/>
      <c r="V7" s="10"/>
      <c r="W7" s="10"/>
      <c r="X7" s="10"/>
      <c r="Y7" s="10"/>
      <c r="Z7" s="10"/>
      <c r="AA7" s="10"/>
      <c r="AB7" s="10"/>
      <c r="AC7" s="10"/>
      <c r="AD7" s="10"/>
      <c r="AE7" s="147" t="s">
        <v>28</v>
      </c>
      <c r="AF7" s="158"/>
      <c r="AG7" s="150"/>
      <c r="AH7" s="151"/>
      <c r="AI7" s="10"/>
      <c r="AJ7" s="10"/>
      <c r="AK7" s="10"/>
      <c r="AL7" s="10"/>
      <c r="AM7" s="10"/>
      <c r="AN7" s="10"/>
      <c r="AO7" s="10"/>
      <c r="AP7" s="10"/>
      <c r="AQ7" s="10"/>
      <c r="AR7" s="5"/>
      <c r="AS7" s="5"/>
      <c r="AT7" s="5"/>
      <c r="AU7" s="5"/>
      <c r="AV7" s="10"/>
      <c r="AW7" s="10"/>
      <c r="AX7" s="7"/>
      <c r="AY7" s="4"/>
      <c r="AZ7" s="4"/>
      <c r="BA7" s="4"/>
      <c r="BB7" s="4"/>
    </row>
    <row r="8" spans="1:54" ht="12.75" customHeight="1">
      <c r="B8" s="23"/>
      <c r="C8" s="103" t="s">
        <v>12</v>
      </c>
      <c r="D8" s="103"/>
      <c r="E8" s="103"/>
      <c r="F8" s="140">
        <v>15</v>
      </c>
      <c r="G8" s="141"/>
      <c r="H8" s="142">
        <v>63</v>
      </c>
      <c r="I8" s="143"/>
      <c r="J8" s="103">
        <f>SUM($F$8,$H$8)</f>
        <v>78</v>
      </c>
      <c r="K8" s="144"/>
      <c r="L8" s="1"/>
      <c r="M8" s="1"/>
      <c r="N8" s="147" t="s">
        <v>13</v>
      </c>
      <c r="O8" s="148">
        <v>44805</v>
      </c>
      <c r="P8" s="149"/>
      <c r="Q8" s="149"/>
      <c r="R8" s="149"/>
      <c r="S8" s="149"/>
      <c r="T8" s="149"/>
      <c r="U8" s="9"/>
      <c r="V8" s="10"/>
      <c r="W8" s="10"/>
      <c r="X8" s="10"/>
      <c r="Y8" s="10"/>
      <c r="Z8" s="10"/>
      <c r="AA8" s="10"/>
      <c r="AB8" s="10"/>
      <c r="AC8" s="10"/>
      <c r="AD8" s="10"/>
      <c r="AE8" s="147"/>
      <c r="AF8" s="158"/>
      <c r="AG8" s="150"/>
      <c r="AH8" s="151"/>
      <c r="AI8" s="10"/>
      <c r="AJ8" s="10"/>
      <c r="AK8" s="10"/>
      <c r="AL8" s="10"/>
      <c r="AM8" s="10"/>
      <c r="AN8" s="10"/>
      <c r="AO8" s="10"/>
      <c r="AP8" s="10"/>
      <c r="AQ8" s="10"/>
      <c r="AR8" s="5"/>
      <c r="AS8" s="5"/>
      <c r="AT8" s="5"/>
      <c r="AU8" s="5"/>
      <c r="AV8" s="10"/>
      <c r="AW8" s="10"/>
      <c r="AX8" s="7"/>
      <c r="AY8" s="4"/>
      <c r="AZ8" s="4"/>
      <c r="BA8" s="4"/>
      <c r="BB8" s="4"/>
    </row>
    <row r="9" spans="1:54" ht="12.75" customHeight="1">
      <c r="B9" s="23"/>
      <c r="C9" s="103"/>
      <c r="D9" s="103"/>
      <c r="E9" s="103"/>
      <c r="F9" s="141"/>
      <c r="G9" s="141"/>
      <c r="H9" s="143"/>
      <c r="I9" s="143"/>
      <c r="J9" s="103"/>
      <c r="K9" s="144"/>
      <c r="L9" s="1"/>
      <c r="M9" s="1"/>
      <c r="N9" s="147"/>
      <c r="O9" s="149"/>
      <c r="P9" s="149"/>
      <c r="Q9" s="149"/>
      <c r="R9" s="149"/>
      <c r="S9" s="149"/>
      <c r="T9" s="149"/>
      <c r="U9" s="1"/>
      <c r="V9" s="5"/>
      <c r="W9" s="5"/>
      <c r="X9" s="10"/>
      <c r="Y9" s="10"/>
      <c r="Z9" s="10"/>
      <c r="AA9" s="10"/>
      <c r="AB9" s="10"/>
      <c r="AC9" s="10"/>
      <c r="AD9" s="10"/>
      <c r="AE9" s="5"/>
      <c r="AF9" s="5"/>
      <c r="AG9" s="150"/>
      <c r="AH9" s="151"/>
      <c r="AI9" s="10"/>
      <c r="AJ9" s="10"/>
      <c r="AK9" s="10"/>
      <c r="AL9" s="10"/>
      <c r="AM9" s="10"/>
      <c r="AN9" s="10"/>
      <c r="AO9" s="10"/>
      <c r="AP9" s="10"/>
      <c r="AQ9" s="10"/>
      <c r="AR9" s="5"/>
      <c r="AS9" s="5"/>
      <c r="AT9" s="5"/>
      <c r="AU9" s="5"/>
      <c r="AV9" s="10"/>
      <c r="AW9" s="10"/>
      <c r="AX9" s="7"/>
      <c r="AY9" s="4"/>
      <c r="AZ9" s="4"/>
      <c r="BA9" s="4"/>
      <c r="BB9" s="4"/>
    </row>
    <row r="10" spans="1:54" ht="25.5" customHeight="1" thickBot="1">
      <c r="B10" s="23"/>
      <c r="C10" s="103" t="s">
        <v>14</v>
      </c>
      <c r="D10" s="103"/>
      <c r="E10" s="103"/>
      <c r="F10" s="140">
        <v>0</v>
      </c>
      <c r="G10" s="141"/>
      <c r="H10" s="142">
        <v>0</v>
      </c>
      <c r="I10" s="143"/>
      <c r="J10" s="103">
        <f>SUM($F$10,$H$10)</f>
        <v>0</v>
      </c>
      <c r="K10" s="144"/>
      <c r="L10" s="1"/>
      <c r="M10" s="1"/>
      <c r="N10" s="145" t="s">
        <v>15</v>
      </c>
      <c r="O10" s="145"/>
      <c r="P10" s="145"/>
      <c r="Q10" s="145"/>
      <c r="R10" s="10"/>
      <c r="S10" s="10"/>
      <c r="T10" s="5"/>
      <c r="U10" s="5"/>
      <c r="V10" s="5"/>
      <c r="W10" s="5"/>
      <c r="X10" s="10"/>
      <c r="Y10" s="10"/>
      <c r="Z10" s="10"/>
      <c r="AA10" s="10"/>
      <c r="AB10" s="10"/>
      <c r="AC10" s="10"/>
      <c r="AD10" s="10"/>
      <c r="AE10" s="5"/>
      <c r="AF10" s="5"/>
      <c r="AG10" s="152"/>
      <c r="AH10" s="153"/>
      <c r="AI10" s="4"/>
      <c r="AJ10" s="10"/>
      <c r="AK10" s="10"/>
      <c r="AL10" s="10"/>
      <c r="AM10" s="10"/>
      <c r="AN10" s="10"/>
      <c r="AO10" s="10"/>
      <c r="AP10" s="10"/>
      <c r="AQ10" s="5"/>
      <c r="AR10" s="5"/>
      <c r="AS10" s="5"/>
      <c r="AT10" s="5"/>
      <c r="AU10" s="5"/>
      <c r="AV10" s="5"/>
      <c r="AW10" s="5"/>
      <c r="AX10" s="4"/>
      <c r="AY10" s="4"/>
      <c r="AZ10" s="4"/>
      <c r="BA10" s="4"/>
      <c r="BB10" s="4"/>
    </row>
    <row r="11" spans="1:54" ht="12.75" customHeight="1">
      <c r="B11" s="23"/>
      <c r="C11" s="103" t="s">
        <v>25</v>
      </c>
      <c r="D11" s="103"/>
      <c r="E11" s="103"/>
      <c r="F11" s="140">
        <v>179.02</v>
      </c>
      <c r="G11" s="141"/>
      <c r="H11" s="142">
        <v>201.67</v>
      </c>
      <c r="I11" s="143"/>
      <c r="J11" s="146">
        <f>SUM($F$11,$H$11)</f>
        <v>380.69</v>
      </c>
      <c r="K11" s="144"/>
      <c r="L11" s="1"/>
      <c r="M11" s="1"/>
      <c r="N11" s="145"/>
      <c r="O11" s="145"/>
      <c r="P11" s="145"/>
      <c r="Q11" s="145"/>
      <c r="R11" s="137"/>
      <c r="S11" s="137"/>
      <c r="T11" s="137"/>
      <c r="U11" s="137"/>
      <c r="V11" s="137"/>
      <c r="W11" s="137"/>
      <c r="X11" s="10"/>
      <c r="Y11" s="4"/>
      <c r="Z11" s="4"/>
      <c r="AA11" s="4"/>
      <c r="AB11" s="10"/>
      <c r="AC11" s="10"/>
      <c r="AD11" s="10"/>
      <c r="AE11" s="5"/>
      <c r="AF11" s="5"/>
      <c r="AG11" s="5"/>
      <c r="AH11" s="5"/>
      <c r="AI11" s="10"/>
      <c r="AJ11" s="10"/>
      <c r="AK11" s="10"/>
      <c r="AL11" s="10"/>
      <c r="AM11" s="4"/>
      <c r="AN11" s="4"/>
      <c r="AO11" s="10"/>
      <c r="AP11" s="10"/>
      <c r="AQ11" s="5"/>
      <c r="AR11" s="5"/>
      <c r="AS11" s="5"/>
      <c r="AT11" s="5"/>
      <c r="AU11" s="5"/>
      <c r="AV11" s="5"/>
      <c r="AW11" s="5"/>
      <c r="AX11" s="4"/>
      <c r="AY11" s="4"/>
      <c r="AZ11" s="4"/>
      <c r="BA11" s="4"/>
      <c r="BB11" s="4"/>
    </row>
    <row r="12" spans="1:54" ht="12.75" customHeight="1">
      <c r="B12" s="23"/>
      <c r="C12" s="103"/>
      <c r="D12" s="103"/>
      <c r="E12" s="103"/>
      <c r="F12" s="141"/>
      <c r="G12" s="141"/>
      <c r="H12" s="143"/>
      <c r="I12" s="143"/>
      <c r="J12" s="103"/>
      <c r="K12" s="144"/>
      <c r="L12" s="1"/>
      <c r="M12" s="1"/>
      <c r="N12" s="2"/>
      <c r="O12" s="2"/>
      <c r="P12" s="1"/>
      <c r="Q12" s="6" t="s">
        <v>16</v>
      </c>
      <c r="R12" s="138">
        <f>$J$13</f>
        <v>0</v>
      </c>
      <c r="S12" s="139"/>
      <c r="T12" s="139"/>
      <c r="U12" s="139"/>
      <c r="V12" s="139"/>
      <c r="W12" s="139"/>
      <c r="X12" s="10"/>
      <c r="Y12" s="10"/>
      <c r="Z12" s="10"/>
      <c r="AA12" s="10"/>
      <c r="AB12" s="10"/>
      <c r="AC12" s="10"/>
      <c r="AD12" s="10"/>
      <c r="AE12" s="5"/>
      <c r="AF12" s="5"/>
      <c r="AG12" s="5"/>
      <c r="AH12" s="5"/>
      <c r="AI12" s="10"/>
      <c r="AJ12" s="10"/>
      <c r="AK12" s="10"/>
      <c r="AL12" s="10"/>
      <c r="AM12" s="10"/>
      <c r="AN12" s="10"/>
      <c r="AO12" s="10"/>
      <c r="AP12" s="10"/>
      <c r="AQ12" s="5"/>
      <c r="AR12" s="5"/>
      <c r="AS12" s="5"/>
      <c r="AT12" s="5"/>
      <c r="AU12" s="5"/>
      <c r="AV12" s="5"/>
      <c r="AW12" s="5"/>
      <c r="AX12" s="4"/>
      <c r="AY12" s="4"/>
      <c r="AZ12" s="4"/>
      <c r="BA12" s="4"/>
      <c r="BB12" s="4"/>
    </row>
    <row r="13" spans="1:54" ht="12.75" customHeight="1">
      <c r="B13" s="21" t="s">
        <v>17</v>
      </c>
      <c r="C13" s="103" t="s">
        <v>18</v>
      </c>
      <c r="D13" s="103"/>
      <c r="E13" s="103"/>
      <c r="F13" s="140">
        <f>$F$8*$F$10</f>
        <v>0</v>
      </c>
      <c r="G13" s="141"/>
      <c r="H13" s="142">
        <f>$H$8*$H$10</f>
        <v>0</v>
      </c>
      <c r="I13" s="143"/>
      <c r="J13" s="103">
        <f>SUM($F$13,$H$13)</f>
        <v>0</v>
      </c>
      <c r="K13" s="144"/>
      <c r="L13" s="1"/>
      <c r="M13" s="1"/>
      <c r="N13" s="2"/>
      <c r="O13" s="2"/>
      <c r="P13" s="1"/>
      <c r="Q13" s="2"/>
      <c r="R13" s="1"/>
      <c r="S13" s="1"/>
      <c r="T13" s="1"/>
      <c r="U13" s="1"/>
      <c r="V13" s="1"/>
      <c r="W13" s="1"/>
      <c r="X13" s="1"/>
      <c r="Y13" s="1"/>
      <c r="Z13" s="1"/>
      <c r="AA13" s="1"/>
      <c r="AB13" s="10"/>
      <c r="AC13" s="10"/>
      <c r="AD13" s="10"/>
      <c r="AE13" s="5"/>
      <c r="AF13" s="5"/>
      <c r="AG13" s="5"/>
      <c r="AH13" s="5"/>
      <c r="AI13" s="10"/>
      <c r="AJ13" s="10"/>
      <c r="AK13" s="10"/>
      <c r="AL13" s="10"/>
      <c r="AM13" s="10"/>
      <c r="AN13" s="10"/>
      <c r="AO13" s="10"/>
      <c r="AP13" s="10"/>
      <c r="AQ13" s="5"/>
      <c r="AR13" s="5"/>
      <c r="AS13" s="5"/>
      <c r="AT13" s="5"/>
      <c r="AU13" s="5"/>
      <c r="AV13" s="5"/>
      <c r="AW13" s="5"/>
      <c r="AX13" s="5"/>
      <c r="AY13" s="10"/>
      <c r="AZ13" s="10"/>
      <c r="BA13" s="10"/>
      <c r="BB13" s="10"/>
    </row>
    <row r="14" spans="1:54" ht="12.75" customHeight="1" thickBot="1">
      <c r="B14" s="22"/>
      <c r="C14" s="120" t="s">
        <v>19</v>
      </c>
      <c r="D14" s="120"/>
      <c r="E14" s="120"/>
      <c r="F14" s="121">
        <v>2685.3</v>
      </c>
      <c r="G14" s="120"/>
      <c r="H14" s="122">
        <v>12705.21</v>
      </c>
      <c r="I14" s="123"/>
      <c r="J14" s="124">
        <f>SUM($F$14,$H$14)</f>
        <v>15390.509999999998</v>
      </c>
      <c r="K14" s="125"/>
      <c r="L14" s="1"/>
      <c r="M14" s="1"/>
      <c r="N14" s="2"/>
      <c r="O14" s="2"/>
      <c r="P14" s="1"/>
      <c r="Q14" s="2"/>
      <c r="R14" s="1"/>
      <c r="S14" s="1"/>
      <c r="T14" s="1"/>
      <c r="U14" s="1"/>
      <c r="V14" s="1"/>
      <c r="W14" s="1"/>
      <c r="X14" s="1"/>
      <c r="Y14" s="1"/>
      <c r="Z14" s="1"/>
      <c r="AA14" s="1"/>
      <c r="AB14" s="10"/>
      <c r="AC14" s="10"/>
      <c r="AD14" s="10"/>
      <c r="AE14" s="5"/>
      <c r="AF14" s="5"/>
      <c r="AG14" s="5"/>
      <c r="AH14" s="5"/>
      <c r="AI14" s="10"/>
      <c r="AJ14" s="10"/>
      <c r="AK14" s="10"/>
      <c r="AL14" s="10"/>
      <c r="AM14" s="10"/>
      <c r="AN14" s="10"/>
      <c r="AO14" s="10"/>
      <c r="AP14" s="10"/>
      <c r="AQ14" s="5"/>
      <c r="AR14" s="5"/>
      <c r="AS14" s="5"/>
      <c r="AT14" s="5"/>
      <c r="AU14" s="5"/>
      <c r="AV14" s="5"/>
      <c r="AW14" s="5"/>
      <c r="AX14" s="5"/>
      <c r="AY14" s="10"/>
      <c r="AZ14" s="10"/>
      <c r="BA14" s="10"/>
      <c r="BB14" s="10"/>
    </row>
    <row r="15" spans="1:54" s="14" customFormat="1" ht="12.75" customHeight="1">
      <c r="A15" s="11"/>
      <c r="B15" s="16"/>
      <c r="C15" s="126" t="s">
        <v>20</v>
      </c>
      <c r="D15" s="127"/>
      <c r="E15" s="127"/>
      <c r="F15" s="127"/>
      <c r="G15" s="128"/>
      <c r="H15" s="132" t="s">
        <v>21</v>
      </c>
      <c r="I15" s="133"/>
      <c r="J15" s="135" t="s">
        <v>22</v>
      </c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09" t="s">
        <v>51</v>
      </c>
      <c r="AO15" s="111" t="s">
        <v>52</v>
      </c>
      <c r="AP15" s="111"/>
      <c r="AQ15" s="112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s="15" customFormat="1" ht="12.75" customHeight="1">
      <c r="A16" s="12"/>
      <c r="B16" s="16"/>
      <c r="C16" s="126"/>
      <c r="D16" s="127"/>
      <c r="E16" s="127"/>
      <c r="F16" s="127"/>
      <c r="G16" s="128"/>
      <c r="H16" s="99"/>
      <c r="I16" s="134"/>
      <c r="J16" s="113" t="s">
        <v>39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02" t="s">
        <v>42</v>
      </c>
      <c r="Y16" s="114"/>
      <c r="Z16" s="114"/>
      <c r="AA16" s="114"/>
      <c r="AB16" s="102" t="s">
        <v>47</v>
      </c>
      <c r="AC16" s="114"/>
      <c r="AD16" s="114"/>
      <c r="AE16" s="114"/>
      <c r="AF16" s="114"/>
      <c r="AG16" s="114"/>
      <c r="AH16" s="114"/>
      <c r="AI16" s="114"/>
      <c r="AJ16" s="114"/>
      <c r="AK16" s="114"/>
      <c r="AL16" s="102" t="s">
        <v>49</v>
      </c>
      <c r="AM16" s="115"/>
      <c r="AN16" s="110"/>
      <c r="AO16" s="116" t="s">
        <v>31</v>
      </c>
      <c r="AP16" s="116" t="s">
        <v>30</v>
      </c>
      <c r="AQ16" s="117" t="s">
        <v>32</v>
      </c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43" s="15" customFormat="1" ht="12.75" customHeight="1">
      <c r="A17" s="12"/>
      <c r="B17" s="16"/>
      <c r="C17" s="126"/>
      <c r="D17" s="127"/>
      <c r="E17" s="127"/>
      <c r="F17" s="127"/>
      <c r="G17" s="128"/>
      <c r="H17" s="99"/>
      <c r="I17" s="134"/>
      <c r="J17" s="113" t="s">
        <v>33</v>
      </c>
      <c r="K17" s="103"/>
      <c r="L17" s="102" t="s">
        <v>34</v>
      </c>
      <c r="M17" s="103"/>
      <c r="N17" s="102" t="s">
        <v>35</v>
      </c>
      <c r="O17" s="103"/>
      <c r="P17" s="102" t="s">
        <v>36</v>
      </c>
      <c r="Q17" s="103"/>
      <c r="R17" s="102" t="s">
        <v>37</v>
      </c>
      <c r="S17" s="103"/>
      <c r="T17" s="102" t="s">
        <v>38</v>
      </c>
      <c r="U17" s="103"/>
      <c r="V17" s="102" t="s">
        <v>40</v>
      </c>
      <c r="W17" s="103"/>
      <c r="X17" s="102" t="s">
        <v>41</v>
      </c>
      <c r="Y17" s="103"/>
      <c r="Z17" s="102" t="s">
        <v>43</v>
      </c>
      <c r="AA17" s="103"/>
      <c r="AB17" s="102" t="s">
        <v>44</v>
      </c>
      <c r="AC17" s="103"/>
      <c r="AD17" s="102" t="s">
        <v>45</v>
      </c>
      <c r="AE17" s="103"/>
      <c r="AF17" s="102" t="s">
        <v>46</v>
      </c>
      <c r="AG17" s="103"/>
      <c r="AH17" s="102" t="s">
        <v>37</v>
      </c>
      <c r="AI17" s="103"/>
      <c r="AJ17" s="104" t="s">
        <v>48</v>
      </c>
      <c r="AK17" s="105"/>
      <c r="AL17" s="104" t="s">
        <v>50</v>
      </c>
      <c r="AM17" s="106"/>
      <c r="AN17" s="110"/>
      <c r="AO17" s="114"/>
      <c r="AP17" s="114"/>
      <c r="AQ17" s="118"/>
    </row>
    <row r="18" spans="1:43" s="13" customFormat="1" ht="12.75" customHeight="1">
      <c r="B18" s="16"/>
      <c r="C18" s="126"/>
      <c r="D18" s="127"/>
      <c r="E18" s="127"/>
      <c r="F18" s="127"/>
      <c r="G18" s="128"/>
      <c r="H18" s="99"/>
      <c r="I18" s="134"/>
      <c r="J18" s="119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5"/>
      <c r="AK18" s="105"/>
      <c r="AL18" s="105"/>
      <c r="AM18" s="106"/>
      <c r="AN18" s="110"/>
      <c r="AO18" s="114"/>
      <c r="AP18" s="114"/>
      <c r="AQ18" s="118"/>
    </row>
    <row r="19" spans="1:43" s="15" customFormat="1" ht="12.75" customHeight="1">
      <c r="A19" s="12"/>
      <c r="B19" s="16"/>
      <c r="C19" s="126"/>
      <c r="D19" s="127"/>
      <c r="E19" s="127"/>
      <c r="F19" s="127"/>
      <c r="G19" s="128"/>
      <c r="H19" s="99"/>
      <c r="I19" s="134"/>
      <c r="J19" s="119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5"/>
      <c r="AK19" s="105"/>
      <c r="AL19" s="105"/>
      <c r="AM19" s="106"/>
      <c r="AN19" s="110"/>
      <c r="AO19" s="114"/>
      <c r="AP19" s="114"/>
      <c r="AQ19" s="118"/>
    </row>
    <row r="20" spans="1:43" s="15" customFormat="1" ht="12.75" customHeight="1">
      <c r="A20" s="12"/>
      <c r="B20" s="16"/>
      <c r="C20" s="126"/>
      <c r="D20" s="127"/>
      <c r="E20" s="127"/>
      <c r="F20" s="127"/>
      <c r="G20" s="128"/>
      <c r="H20" s="99"/>
      <c r="I20" s="134"/>
      <c r="J20" s="107" t="s">
        <v>30</v>
      </c>
      <c r="K20" s="98" t="s">
        <v>31</v>
      </c>
      <c r="L20" s="98" t="s">
        <v>30</v>
      </c>
      <c r="M20" s="98" t="s">
        <v>31</v>
      </c>
      <c r="N20" s="98" t="s">
        <v>30</v>
      </c>
      <c r="O20" s="98" t="s">
        <v>31</v>
      </c>
      <c r="P20" s="98" t="s">
        <v>30</v>
      </c>
      <c r="Q20" s="98" t="s">
        <v>31</v>
      </c>
      <c r="R20" s="98" t="s">
        <v>30</v>
      </c>
      <c r="S20" s="98" t="s">
        <v>31</v>
      </c>
      <c r="T20" s="98" t="s">
        <v>30</v>
      </c>
      <c r="U20" s="98" t="s">
        <v>31</v>
      </c>
      <c r="V20" s="98" t="s">
        <v>30</v>
      </c>
      <c r="W20" s="98" t="s">
        <v>31</v>
      </c>
      <c r="X20" s="98" t="s">
        <v>30</v>
      </c>
      <c r="Y20" s="98" t="s">
        <v>31</v>
      </c>
      <c r="Z20" s="98" t="s">
        <v>30</v>
      </c>
      <c r="AA20" s="98" t="s">
        <v>31</v>
      </c>
      <c r="AB20" s="98" t="s">
        <v>30</v>
      </c>
      <c r="AC20" s="98" t="s">
        <v>31</v>
      </c>
      <c r="AD20" s="98" t="s">
        <v>30</v>
      </c>
      <c r="AE20" s="98" t="s">
        <v>31</v>
      </c>
      <c r="AF20" s="98" t="s">
        <v>30</v>
      </c>
      <c r="AG20" s="98" t="s">
        <v>31</v>
      </c>
      <c r="AH20" s="98" t="s">
        <v>30</v>
      </c>
      <c r="AI20" s="100" t="s">
        <v>31</v>
      </c>
      <c r="AJ20" s="100" t="s">
        <v>30</v>
      </c>
      <c r="AK20" s="100" t="s">
        <v>31</v>
      </c>
      <c r="AL20" s="100" t="s">
        <v>30</v>
      </c>
      <c r="AM20" s="91" t="s">
        <v>31</v>
      </c>
      <c r="AN20" s="110"/>
      <c r="AO20" s="114"/>
      <c r="AP20" s="114"/>
      <c r="AQ20" s="118"/>
    </row>
    <row r="21" spans="1:43" s="15" customFormat="1" ht="12.75" customHeight="1">
      <c r="A21" s="12"/>
      <c r="B21" s="16"/>
      <c r="C21" s="126"/>
      <c r="D21" s="127"/>
      <c r="E21" s="127"/>
      <c r="F21" s="127"/>
      <c r="G21" s="128"/>
      <c r="H21" s="99"/>
      <c r="I21" s="134"/>
      <c r="J21" s="108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1"/>
      <c r="AJ21" s="101"/>
      <c r="AK21" s="101"/>
      <c r="AL21" s="101"/>
      <c r="AM21" s="92"/>
      <c r="AN21" s="110"/>
      <c r="AO21" s="114"/>
      <c r="AP21" s="114"/>
      <c r="AQ21" s="118"/>
    </row>
    <row r="22" spans="1:43" s="14" customFormat="1" ht="12.75" customHeight="1">
      <c r="A22" s="11"/>
      <c r="B22" s="17"/>
      <c r="C22" s="129"/>
      <c r="D22" s="130"/>
      <c r="E22" s="130"/>
      <c r="F22" s="130"/>
      <c r="G22" s="131"/>
      <c r="H22" s="99"/>
      <c r="I22" s="134"/>
      <c r="J22" s="108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101"/>
      <c r="AJ22" s="101"/>
      <c r="AK22" s="101"/>
      <c r="AL22" s="101"/>
      <c r="AM22" s="92"/>
      <c r="AN22" s="110"/>
      <c r="AO22" s="114"/>
      <c r="AP22" s="114"/>
      <c r="AQ22" s="118"/>
    </row>
    <row r="23" spans="1:43" ht="12.75" customHeight="1" thickBot="1">
      <c r="B23" s="18"/>
      <c r="C23" s="115">
        <v>1</v>
      </c>
      <c r="D23" s="198"/>
      <c r="E23" s="198"/>
      <c r="F23" s="198"/>
      <c r="G23" s="199"/>
      <c r="H23" s="114">
        <v>2</v>
      </c>
      <c r="I23" s="115"/>
      <c r="J23" s="27">
        <v>3</v>
      </c>
      <c r="K23" s="28">
        <v>4</v>
      </c>
      <c r="L23" s="28">
        <v>5</v>
      </c>
      <c r="M23" s="28">
        <v>6</v>
      </c>
      <c r="N23" s="28">
        <v>7</v>
      </c>
      <c r="O23" s="28">
        <v>8</v>
      </c>
      <c r="P23" s="28">
        <v>9</v>
      </c>
      <c r="Q23" s="28">
        <v>10</v>
      </c>
      <c r="R23" s="28">
        <v>11</v>
      </c>
      <c r="S23" s="28">
        <v>12</v>
      </c>
      <c r="T23" s="28">
        <v>13</v>
      </c>
      <c r="U23" s="28">
        <v>14</v>
      </c>
      <c r="V23" s="28">
        <v>15</v>
      </c>
      <c r="W23" s="28">
        <v>16</v>
      </c>
      <c r="X23" s="28">
        <v>17</v>
      </c>
      <c r="Y23" s="28">
        <v>18</v>
      </c>
      <c r="Z23" s="28">
        <v>19</v>
      </c>
      <c r="AA23" s="28">
        <v>20</v>
      </c>
      <c r="AB23" s="28">
        <v>21</v>
      </c>
      <c r="AC23" s="28">
        <v>22</v>
      </c>
      <c r="AD23" s="28">
        <v>23</v>
      </c>
      <c r="AE23" s="28">
        <v>24</v>
      </c>
      <c r="AF23" s="28">
        <v>25</v>
      </c>
      <c r="AG23" s="28">
        <v>26</v>
      </c>
      <c r="AH23" s="28">
        <v>27</v>
      </c>
      <c r="AI23" s="29">
        <v>28</v>
      </c>
      <c r="AJ23" s="29">
        <v>29</v>
      </c>
      <c r="AK23" s="29">
        <v>30</v>
      </c>
      <c r="AL23" s="29">
        <v>31</v>
      </c>
      <c r="AM23" s="37">
        <v>32</v>
      </c>
      <c r="AN23" s="40">
        <v>33</v>
      </c>
      <c r="AO23" s="29">
        <v>34</v>
      </c>
      <c r="AP23" s="29">
        <v>35</v>
      </c>
      <c r="AQ23" s="30">
        <v>36</v>
      </c>
    </row>
    <row r="24" spans="1:43" ht="12.75" customHeight="1">
      <c r="B24" s="18"/>
      <c r="C24" s="115" t="s">
        <v>23</v>
      </c>
      <c r="D24" s="198"/>
      <c r="E24" s="198"/>
      <c r="F24" s="198"/>
      <c r="G24" s="199"/>
      <c r="H24" s="200"/>
      <c r="I24" s="201"/>
      <c r="J24" s="31">
        <v>15</v>
      </c>
      <c r="K24" s="32">
        <v>63</v>
      </c>
      <c r="L24" s="32">
        <v>15</v>
      </c>
      <c r="M24" s="32">
        <v>63</v>
      </c>
      <c r="N24" s="32">
        <v>15</v>
      </c>
      <c r="O24" s="32">
        <v>63</v>
      </c>
      <c r="P24" s="32">
        <v>15</v>
      </c>
      <c r="Q24" s="32">
        <v>63</v>
      </c>
      <c r="R24" s="32">
        <v>15</v>
      </c>
      <c r="S24" s="32">
        <v>63</v>
      </c>
      <c r="T24" s="32">
        <v>15</v>
      </c>
      <c r="U24" s="32">
        <v>63</v>
      </c>
      <c r="V24" s="32">
        <v>15</v>
      </c>
      <c r="W24" s="32">
        <v>63</v>
      </c>
      <c r="X24" s="32">
        <v>5</v>
      </c>
      <c r="Y24" s="32">
        <v>20</v>
      </c>
      <c r="Z24" s="32">
        <v>5</v>
      </c>
      <c r="AA24" s="32">
        <v>20</v>
      </c>
      <c r="AB24" s="32">
        <v>5</v>
      </c>
      <c r="AC24" s="32">
        <v>20</v>
      </c>
      <c r="AD24" s="32">
        <v>5</v>
      </c>
      <c r="AE24" s="32">
        <v>20</v>
      </c>
      <c r="AF24" s="32">
        <v>5</v>
      </c>
      <c r="AG24" s="33">
        <v>20</v>
      </c>
      <c r="AH24" s="33">
        <v>5</v>
      </c>
      <c r="AI24" s="34">
        <v>20</v>
      </c>
      <c r="AJ24" s="34">
        <v>5</v>
      </c>
      <c r="AK24" s="34">
        <v>20</v>
      </c>
      <c r="AL24" s="34">
        <v>5</v>
      </c>
      <c r="AM24" s="38">
        <v>20</v>
      </c>
      <c r="AN24" s="207"/>
      <c r="AO24" s="41"/>
      <c r="AP24" s="41"/>
      <c r="AQ24" s="42"/>
    </row>
    <row r="25" spans="1:43" ht="12.75" customHeight="1" thickBot="1">
      <c r="B25" s="19"/>
      <c r="C25" s="204" t="s">
        <v>24</v>
      </c>
      <c r="D25" s="205"/>
      <c r="E25" s="205"/>
      <c r="F25" s="205"/>
      <c r="G25" s="206"/>
      <c r="H25" s="202"/>
      <c r="I25" s="203"/>
      <c r="J25" s="25">
        <v>250</v>
      </c>
      <c r="K25" s="26">
        <v>300</v>
      </c>
      <c r="L25" s="26">
        <v>180</v>
      </c>
      <c r="M25" s="26">
        <v>200</v>
      </c>
      <c r="N25" s="26">
        <v>180</v>
      </c>
      <c r="O25" s="26">
        <v>200</v>
      </c>
      <c r="P25" s="26">
        <v>50</v>
      </c>
      <c r="Q25" s="26">
        <v>90</v>
      </c>
      <c r="R25" s="26">
        <v>50</v>
      </c>
      <c r="S25" s="26">
        <v>60</v>
      </c>
      <c r="T25" s="26">
        <v>1</v>
      </c>
      <c r="U25" s="26">
        <v>1</v>
      </c>
      <c r="V25" s="26">
        <v>30</v>
      </c>
      <c r="W25" s="26">
        <v>30</v>
      </c>
      <c r="X25" s="26">
        <v>200</v>
      </c>
      <c r="Y25" s="26">
        <v>200</v>
      </c>
      <c r="Z25" s="26">
        <v>70</v>
      </c>
      <c r="AA25" s="26">
        <v>70</v>
      </c>
      <c r="AB25" s="26">
        <v>190</v>
      </c>
      <c r="AC25" s="26">
        <v>200</v>
      </c>
      <c r="AD25" s="26">
        <v>90</v>
      </c>
      <c r="AE25" s="26">
        <v>120</v>
      </c>
      <c r="AF25" s="26">
        <v>200</v>
      </c>
      <c r="AG25" s="35">
        <v>200</v>
      </c>
      <c r="AH25" s="35">
        <v>40</v>
      </c>
      <c r="AI25" s="36">
        <v>60</v>
      </c>
      <c r="AJ25" s="36">
        <v>30</v>
      </c>
      <c r="AK25" s="36">
        <v>30</v>
      </c>
      <c r="AL25" s="36">
        <v>230</v>
      </c>
      <c r="AM25" s="39">
        <v>230</v>
      </c>
      <c r="AN25" s="208"/>
      <c r="AO25" s="43"/>
      <c r="AP25" s="43"/>
      <c r="AQ25" s="44"/>
    </row>
    <row r="26" spans="1:43" ht="12.75" customHeight="1">
      <c r="A26" s="166"/>
      <c r="B26" s="187" t="s">
        <v>53</v>
      </c>
      <c r="C26" s="188"/>
      <c r="D26" s="188"/>
      <c r="E26" s="188"/>
      <c r="F26" s="188"/>
      <c r="G26" s="188"/>
      <c r="H26" s="191" t="s">
        <v>54</v>
      </c>
      <c r="I26" s="192"/>
      <c r="J26" s="56">
        <v>250</v>
      </c>
      <c r="K26" s="61">
        <v>300</v>
      </c>
      <c r="L26" s="45"/>
      <c r="M26" s="45"/>
      <c r="N26" s="61">
        <v>171</v>
      </c>
      <c r="O26" s="61">
        <v>190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6"/>
      <c r="AD26" s="66">
        <v>11.223000000000001</v>
      </c>
      <c r="AE26" s="66">
        <v>14.964</v>
      </c>
      <c r="AF26" s="66">
        <v>189.78200000000001</v>
      </c>
      <c r="AG26" s="66">
        <v>189.78200000000001</v>
      </c>
      <c r="AH26" s="46"/>
      <c r="AI26" s="47"/>
      <c r="AJ26" s="47"/>
      <c r="AK26" s="47"/>
      <c r="AL26" s="47"/>
      <c r="AM26" s="52"/>
      <c r="AN26" s="209" t="s">
        <v>55</v>
      </c>
      <c r="AO26" s="71">
        <f>$K$26 +$M$26 +$O$26 +$Q$26 +$S$26 +$U$26 +$W$26 +$Y$26 +$AA$26 +$AC$26 +$AE$26 +$AG$26 +$AI$26 +$AK$26 +$AM$26</f>
        <v>694.74599999999998</v>
      </c>
      <c r="AP26" s="73">
        <f>$J$26 +$L$26 +$N$26 +$P$26 +$R$26 +$T$26 +$V$26 +$X$26 +$Z$26 +$AB$26 +$AD$26 +$AF$26 +$AH$26 +$AJ$26 +$AL$26</f>
        <v>622.005</v>
      </c>
      <c r="AQ26" s="75">
        <f>SUM($AO$26+$AP$26)</f>
        <v>1316.751</v>
      </c>
    </row>
    <row r="27" spans="1:43" ht="12.75" customHeight="1">
      <c r="A27" s="167"/>
      <c r="B27" s="189"/>
      <c r="C27" s="190"/>
      <c r="D27" s="190"/>
      <c r="E27" s="190"/>
      <c r="F27" s="190"/>
      <c r="G27" s="190"/>
      <c r="H27" s="143"/>
      <c r="I27" s="193"/>
      <c r="J27" s="55">
        <v>3.75</v>
      </c>
      <c r="K27" s="60">
        <v>18.899999999999999</v>
      </c>
      <c r="L27" s="48"/>
      <c r="M27" s="48"/>
      <c r="N27" s="60">
        <v>2.5649999999999999</v>
      </c>
      <c r="O27" s="60">
        <v>11.97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60">
        <v>5.6000000000000001E-2</v>
      </c>
      <c r="AE27" s="68">
        <v>0.29899999999999999</v>
      </c>
      <c r="AF27" s="68">
        <v>0.94899999999999995</v>
      </c>
      <c r="AG27" s="68">
        <v>3.7959999999999998</v>
      </c>
      <c r="AH27" s="20"/>
      <c r="AI27" s="49"/>
      <c r="AJ27" s="49"/>
      <c r="AK27" s="49"/>
      <c r="AL27" s="49"/>
      <c r="AM27" s="53"/>
      <c r="AN27" s="196"/>
      <c r="AO27" s="59">
        <f>$K$27 +$M$27 +$O$27 +$Q$27 +$S$27 +$U$27 +$W$27 +$Y$27 +$AA$27 +$AC$27 +$AE$27 +$AG$27 +$AI$27 +$AK$27 +$AM$27</f>
        <v>34.964999999999996</v>
      </c>
      <c r="AP27" s="64">
        <f>$J$27 +$L$27 +$N$27 +$P$27 +$R$27 +$T$27 +$V$27 +$X$27 +$Z$27 +$AB$27 +$AD$27 +$AF$27 +$AH$27 +$AJ$27 +$AL$27</f>
        <v>7.3199999999999994</v>
      </c>
      <c r="AQ27" s="76">
        <f>SUM($AO$27+$AP$27)</f>
        <v>42.284999999999997</v>
      </c>
    </row>
    <row r="28" spans="1:43" ht="12.75" customHeight="1">
      <c r="A28" s="166"/>
      <c r="B28" s="194" t="s">
        <v>56</v>
      </c>
      <c r="C28" s="190"/>
      <c r="D28" s="190"/>
      <c r="E28" s="190"/>
      <c r="F28" s="190"/>
      <c r="G28" s="190"/>
      <c r="H28" s="142" t="s">
        <v>57</v>
      </c>
      <c r="I28" s="193"/>
      <c r="J28" s="58">
        <v>51.6</v>
      </c>
      <c r="K28" s="63">
        <v>61.9</v>
      </c>
      <c r="L28" s="63">
        <v>136.80000000000001</v>
      </c>
      <c r="M28" s="63">
        <v>152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20"/>
      <c r="AF28" s="20"/>
      <c r="AG28" s="20"/>
      <c r="AH28" s="20"/>
      <c r="AI28" s="49"/>
      <c r="AJ28" s="49"/>
      <c r="AK28" s="49"/>
      <c r="AL28" s="49"/>
      <c r="AM28" s="53"/>
      <c r="AN28" s="195" t="s">
        <v>58</v>
      </c>
      <c r="AO28" s="59">
        <f>$K$28 +$M$28 +$O$28 +$Q$28 +$S$28 +$U$28 +$W$28 +$Y$28 +$AA$28 +$AC$28 +$AE$28 +$AG$28 +$AI$28 +$AK$28 +$AM$28</f>
        <v>213.9</v>
      </c>
      <c r="AP28" s="64">
        <f>$J$28 +$L$28 +$N$28 +$P$28 +$R$28 +$T$28 +$V$28 +$X$28 +$Z$28 +$AB$28 +$AD$28 +$AF$28 +$AH$28 +$AJ$28 +$AL$28</f>
        <v>188.4</v>
      </c>
      <c r="AQ28" s="76">
        <f>SUM($AO$28+$AP$28)</f>
        <v>402.3</v>
      </c>
    </row>
    <row r="29" spans="1:43" ht="12.75" customHeight="1">
      <c r="A29" s="167"/>
      <c r="B29" s="189"/>
      <c r="C29" s="190"/>
      <c r="D29" s="190"/>
      <c r="E29" s="190"/>
      <c r="F29" s="190"/>
      <c r="G29" s="190"/>
      <c r="H29" s="143"/>
      <c r="I29" s="193"/>
      <c r="J29" s="57">
        <v>0.8</v>
      </c>
      <c r="K29" s="62">
        <v>3.9</v>
      </c>
      <c r="L29" s="62">
        <v>2.1</v>
      </c>
      <c r="M29" s="62">
        <v>9.6</v>
      </c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53"/>
      <c r="AN29" s="196"/>
      <c r="AO29" s="59">
        <f>$K$29 +$M$29 +$O$29 +$Q$29 +$S$29 +$U$29 +$W$29 +$Y$29 +$AA$29 +$AC$29 +$AE$29 +$AG$29 +$AI$29 +$AK$29 +$AM$29</f>
        <v>13.5</v>
      </c>
      <c r="AP29" s="64">
        <f>$J$29 +$L$29 +$N$29 +$P$29 +$R$29 +$T$29 +$V$29 +$X$29 +$Z$29 +$AB$29 +$AD$29 +$AF$29 +$AH$29 +$AJ$29 +$AL$29</f>
        <v>2.9000000000000004</v>
      </c>
      <c r="AQ29" s="76">
        <f>SUM($AO$29+$AP$29)</f>
        <v>16.399999999999999</v>
      </c>
    </row>
    <row r="30" spans="1:43" ht="12.75" customHeight="1">
      <c r="A30" s="166"/>
      <c r="B30" s="183" t="s">
        <v>59</v>
      </c>
      <c r="C30" s="184"/>
      <c r="D30" s="184"/>
      <c r="E30" s="184"/>
      <c r="F30" s="184"/>
      <c r="G30" s="184"/>
      <c r="H30" s="146" t="s">
        <v>57</v>
      </c>
      <c r="I30" s="186"/>
      <c r="J30" s="2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67">
        <v>90.4</v>
      </c>
      <c r="AE30" s="67">
        <v>120.6</v>
      </c>
      <c r="AF30" s="20"/>
      <c r="AG30" s="20"/>
      <c r="AH30" s="20"/>
      <c r="AI30" s="49"/>
      <c r="AJ30" s="49"/>
      <c r="AK30" s="49"/>
      <c r="AL30" s="49"/>
      <c r="AM30" s="53"/>
      <c r="AN30" s="195" t="s">
        <v>60</v>
      </c>
      <c r="AO30" s="59">
        <f>$K$30 +$M$30 +$O$30 +$Q$30 +$S$30 +$U$30 +$W$30 +$Y$30 +$AA$30 +$AC$30 +$AE$30 +$AG$30 +$AI$30 +$AK$30 +$AM$30</f>
        <v>120.6</v>
      </c>
      <c r="AP30" s="64">
        <f>$J$30 +$L$30 +$N$30 +$P$30 +$R$30 +$T$30 +$V$30 +$X$30 +$Z$30 +$AB$30 +$AD$30 +$AF$30 +$AH$30 +$AJ$30 +$AL$30</f>
        <v>90.4</v>
      </c>
      <c r="AQ30" s="76">
        <f>SUM($AO$30+$AP$30)</f>
        <v>211</v>
      </c>
    </row>
    <row r="31" spans="1:43" ht="12.75" customHeight="1">
      <c r="A31" s="167"/>
      <c r="B31" s="185"/>
      <c r="C31" s="184"/>
      <c r="D31" s="184"/>
      <c r="E31" s="184"/>
      <c r="F31" s="184"/>
      <c r="G31" s="184"/>
      <c r="H31" s="103"/>
      <c r="I31" s="186"/>
      <c r="J31" s="21"/>
      <c r="K31" s="20"/>
      <c r="L31" s="20"/>
      <c r="M31" s="20"/>
      <c r="N31" s="20"/>
      <c r="O31" s="20"/>
      <c r="P31" s="20"/>
      <c r="Q31" s="20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62">
        <v>0.5</v>
      </c>
      <c r="AE31" s="62">
        <v>2.4</v>
      </c>
      <c r="AF31" s="49"/>
      <c r="AG31" s="49"/>
      <c r="AH31" s="49"/>
      <c r="AI31" s="49"/>
      <c r="AJ31" s="49"/>
      <c r="AK31" s="49"/>
      <c r="AL31" s="49"/>
      <c r="AM31" s="53"/>
      <c r="AN31" s="196"/>
      <c r="AO31" s="59">
        <f>$K$31 +$M$31 +$O$31 +$Q$31 +$S$31 +$U$31 +$W$31 +$Y$31 +$AA$31 +$AC$31 +$AE$31 +$AG$31 +$AI$31 +$AK$31 +$AM$31</f>
        <v>2.4</v>
      </c>
      <c r="AP31" s="64">
        <f>$J$31 +$L$31 +$N$31 +$P$31 +$R$31 +$T$31 +$V$31 +$X$31 +$Z$31 +$AB$31 +$AD$31 +$AF$31 +$AH$31 +$AJ$31 +$AL$31</f>
        <v>0.5</v>
      </c>
      <c r="AQ31" s="76">
        <f>SUM($AO$31+$AP$31)</f>
        <v>2.9</v>
      </c>
    </row>
    <row r="32" spans="1:43" ht="12.75" customHeight="1">
      <c r="A32" s="166"/>
      <c r="B32" s="168" t="s">
        <v>61</v>
      </c>
      <c r="C32" s="169"/>
      <c r="D32" s="169"/>
      <c r="E32" s="169"/>
      <c r="F32" s="169"/>
      <c r="G32" s="169"/>
      <c r="H32" s="173" t="s">
        <v>57</v>
      </c>
      <c r="I32" s="106"/>
      <c r="J32" s="50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64">
        <v>230</v>
      </c>
      <c r="AM32" s="70">
        <v>230</v>
      </c>
      <c r="AN32" s="195" t="s">
        <v>55</v>
      </c>
      <c r="AO32" s="59">
        <f>$K$32 +$M$32 +$O$32 +$Q$32 +$S$32 +$U$32 +$W$32 +$Y$32 +$AA$32 +$AC$32 +$AE$32 +$AG$32 +$AI$32 +$AK$32 +$AM$32</f>
        <v>230</v>
      </c>
      <c r="AP32" s="64">
        <f>$J$32 +$L$32 +$N$32 +$P$32 +$R$32 +$T$32 +$V$32 +$X$32 +$Z$32 +$AB$32 +$AD$32 +$AF$32 +$AH$32 +$AJ$32 +$AL$32</f>
        <v>230</v>
      </c>
      <c r="AQ32" s="76">
        <f>SUM($AO$32+$AP$32)</f>
        <v>460</v>
      </c>
    </row>
    <row r="33" spans="1:43" ht="12.75" customHeight="1">
      <c r="A33" s="167"/>
      <c r="B33" s="182"/>
      <c r="C33" s="169"/>
      <c r="D33" s="169"/>
      <c r="E33" s="169"/>
      <c r="F33" s="169"/>
      <c r="G33" s="169"/>
      <c r="H33" s="105"/>
      <c r="I33" s="106"/>
      <c r="J33" s="50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62">
        <v>1.2</v>
      </c>
      <c r="AM33" s="69">
        <v>4.5999999999999996</v>
      </c>
      <c r="AN33" s="196"/>
      <c r="AO33" s="59">
        <f>$K$33 +$M$33 +$O$33 +$Q$33 +$S$33 +$U$33 +$W$33 +$Y$33 +$AA$33 +$AC$33 +$AE$33 +$AG$33 +$AI$33 +$AK$33 +$AM$33</f>
        <v>4.5999999999999996</v>
      </c>
      <c r="AP33" s="64">
        <f>$J$33 +$L$33 +$N$33 +$P$33 +$R$33 +$T$33 +$V$33 +$X$33 +$Z$33 +$AB$33 +$AD$33 +$AF$33 +$AH$33 +$AJ$33 +$AL$33</f>
        <v>1.2</v>
      </c>
      <c r="AQ33" s="76">
        <f>SUM($AO$33+$AP$33)</f>
        <v>5.8</v>
      </c>
    </row>
    <row r="34" spans="1:43" ht="12.75" customHeight="1">
      <c r="A34" s="166"/>
      <c r="B34" s="168" t="s">
        <v>62</v>
      </c>
      <c r="C34" s="169"/>
      <c r="D34" s="169"/>
      <c r="E34" s="169"/>
      <c r="F34" s="169"/>
      <c r="G34" s="169"/>
      <c r="H34" s="173" t="s">
        <v>57</v>
      </c>
      <c r="I34" s="106"/>
      <c r="J34" s="59">
        <v>25</v>
      </c>
      <c r="K34" s="64">
        <v>30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64">
        <v>269.8</v>
      </c>
      <c r="AC34" s="64">
        <v>284</v>
      </c>
      <c r="AD34" s="49"/>
      <c r="AE34" s="49"/>
      <c r="AF34" s="49"/>
      <c r="AG34" s="49"/>
      <c r="AH34" s="49"/>
      <c r="AI34" s="49"/>
      <c r="AJ34" s="49"/>
      <c r="AK34" s="49"/>
      <c r="AL34" s="49"/>
      <c r="AM34" s="53"/>
      <c r="AN34" s="195" t="s">
        <v>63</v>
      </c>
      <c r="AO34" s="59">
        <f>$K$34 +$M$34 +$O$34 +$Q$34 +$S$34 +$U$34 +$W$34 +$Y$34 +$AA$34 +$AC$34 +$AE$34 +$AG$34 +$AI$34 +$AK$34 +$AM$34</f>
        <v>314</v>
      </c>
      <c r="AP34" s="64">
        <f>$J$34 +$L$34 +$N$34 +$P$34 +$R$34 +$T$34 +$V$34 +$X$34 +$Z$34 +$AB$34 +$AD$34 +$AF$34 +$AH$34 +$AJ$34 +$AL$34</f>
        <v>294.8</v>
      </c>
      <c r="AQ34" s="76">
        <f>SUM($AO$34+$AP$34)</f>
        <v>608.79999999999995</v>
      </c>
    </row>
    <row r="35" spans="1:43" ht="12.75" customHeight="1">
      <c r="A35" s="167"/>
      <c r="B35" s="182"/>
      <c r="C35" s="169"/>
      <c r="D35" s="169"/>
      <c r="E35" s="169"/>
      <c r="F35" s="169"/>
      <c r="G35" s="169"/>
      <c r="H35" s="105"/>
      <c r="I35" s="106"/>
      <c r="J35" s="57">
        <v>0.4</v>
      </c>
      <c r="K35" s="62">
        <v>1.9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62">
        <v>1.3</v>
      </c>
      <c r="AC35" s="62">
        <v>5.7</v>
      </c>
      <c r="AD35" s="49"/>
      <c r="AE35" s="49"/>
      <c r="AF35" s="49"/>
      <c r="AG35" s="49"/>
      <c r="AH35" s="49"/>
      <c r="AI35" s="49"/>
      <c r="AJ35" s="49"/>
      <c r="AK35" s="49"/>
      <c r="AL35" s="49"/>
      <c r="AM35" s="53"/>
      <c r="AN35" s="196"/>
      <c r="AO35" s="59">
        <f>$K$35 +$M$35 +$O$35 +$Q$35 +$S$35 +$U$35 +$W$35 +$Y$35 +$AA$35 +$AC$35 +$AE$35 +$AG$35 +$AI$35 +$AK$35 +$AM$35</f>
        <v>7.6</v>
      </c>
      <c r="AP35" s="64">
        <f>$J$35 +$L$35 +$N$35 +$P$35 +$R$35 +$T$35 +$V$35 +$X$35 +$Z$35 +$AB$35 +$AD$35 +$AF$35 +$AH$35 +$AJ$35 +$AL$35</f>
        <v>1.7000000000000002</v>
      </c>
      <c r="AQ35" s="76">
        <f>SUM($AO$35+$AP$35)</f>
        <v>9.3000000000000007</v>
      </c>
    </row>
    <row r="36" spans="1:43" ht="12.75" customHeight="1">
      <c r="A36" s="166"/>
      <c r="B36" s="168" t="s">
        <v>64</v>
      </c>
      <c r="C36" s="169"/>
      <c r="D36" s="169"/>
      <c r="E36" s="169"/>
      <c r="F36" s="169"/>
      <c r="G36" s="169"/>
      <c r="H36" s="173" t="s">
        <v>57</v>
      </c>
      <c r="I36" s="106"/>
      <c r="J36" s="59">
        <v>26.7</v>
      </c>
      <c r="K36" s="64">
        <v>32.1</v>
      </c>
      <c r="L36" s="64">
        <v>198</v>
      </c>
      <c r="M36" s="64">
        <v>220</v>
      </c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3"/>
      <c r="AN36" s="195" t="s">
        <v>65</v>
      </c>
      <c r="AO36" s="59">
        <f>$K$36 +$M$36 +$O$36 +$Q$36 +$S$36 +$U$36 +$W$36 +$Y$36 +$AA$36 +$AC$36 +$AE$36 +$AG$36 +$AI$36 +$AK$36 +$AM$36</f>
        <v>252.1</v>
      </c>
      <c r="AP36" s="64">
        <f>$J$36 +$L$36 +$N$36 +$P$36 +$R$36 +$T$36 +$V$36 +$X$36 +$Z$36 +$AB$36 +$AD$36 +$AF$36 +$AH$36 +$AJ$36 +$AL$36</f>
        <v>224.7</v>
      </c>
      <c r="AQ36" s="76">
        <f>SUM($AO$36+$AP$36)</f>
        <v>476.79999999999995</v>
      </c>
    </row>
    <row r="37" spans="1:43" ht="12.75" customHeight="1">
      <c r="A37" s="167"/>
      <c r="B37" s="182"/>
      <c r="C37" s="169"/>
      <c r="D37" s="169"/>
      <c r="E37" s="169"/>
      <c r="F37" s="169"/>
      <c r="G37" s="169"/>
      <c r="H37" s="105"/>
      <c r="I37" s="106"/>
      <c r="J37" s="57">
        <v>0.4</v>
      </c>
      <c r="K37" s="62">
        <v>2</v>
      </c>
      <c r="L37" s="62">
        <v>3</v>
      </c>
      <c r="M37" s="62">
        <v>13.9</v>
      </c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53"/>
      <c r="AN37" s="196"/>
      <c r="AO37" s="59">
        <f>$K$37 +$M$37 +$O$37 +$Q$37 +$S$37 +$U$37 +$W$37 +$Y$37 +$AA$37 +$AC$37 +$AE$37 +$AG$37 +$AI$37 +$AK$37 +$AM$37</f>
        <v>15.9</v>
      </c>
      <c r="AP37" s="64">
        <f>$J$37 +$L$37 +$N$37 +$P$37 +$R$37 +$T$37 +$V$37 +$X$37 +$Z$37 +$AB$37 +$AD$37 +$AF$37 +$AH$37 +$AJ$37 +$AL$37</f>
        <v>3.4</v>
      </c>
      <c r="AQ37" s="76">
        <f>SUM($AO$37+$AP$37)</f>
        <v>19.3</v>
      </c>
    </row>
    <row r="38" spans="1:43" ht="12.75" customHeight="1">
      <c r="A38" s="166"/>
      <c r="B38" s="168" t="s">
        <v>66</v>
      </c>
      <c r="C38" s="169"/>
      <c r="D38" s="169"/>
      <c r="E38" s="169"/>
      <c r="F38" s="169"/>
      <c r="G38" s="169"/>
      <c r="H38" s="173" t="s">
        <v>57</v>
      </c>
      <c r="I38" s="106"/>
      <c r="J38" s="50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64">
        <v>3</v>
      </c>
      <c r="AA38" s="64">
        <v>3</v>
      </c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53"/>
      <c r="AN38" s="195" t="s">
        <v>67</v>
      </c>
      <c r="AO38" s="59">
        <f>$K$38 +$M$38 +$O$38 +$Q$38 +$S$38 +$U$38 +$W$38 +$Y$38 +$AA$38 +$AC$38 +$AE$38 +$AG$38 +$AI$38 +$AK$38 +$AM$38</f>
        <v>3</v>
      </c>
      <c r="AP38" s="64">
        <f>$J$38 +$L$38 +$N$38 +$P$38 +$R$38 +$T$38 +$V$38 +$X$38 +$Z$38 +$AB$38 +$AD$38 +$AF$38 +$AH$38 +$AJ$38 +$AL$38</f>
        <v>3</v>
      </c>
      <c r="AQ38" s="76">
        <f>SUM($AO$38+$AP$38)</f>
        <v>6</v>
      </c>
    </row>
    <row r="39" spans="1:43" ht="12.75" customHeight="1">
      <c r="A39" s="167"/>
      <c r="B39" s="182"/>
      <c r="C39" s="169"/>
      <c r="D39" s="169"/>
      <c r="E39" s="169"/>
      <c r="F39" s="169"/>
      <c r="G39" s="169"/>
      <c r="H39" s="105"/>
      <c r="I39" s="106"/>
      <c r="J39" s="50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62">
        <v>0.02</v>
      </c>
      <c r="AA39" s="62">
        <v>0.1</v>
      </c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53"/>
      <c r="AN39" s="196"/>
      <c r="AO39" s="59">
        <f>$K$39 +$M$39 +$O$39 +$Q$39 +$S$39 +$U$39 +$W$39 +$Y$39 +$AA$39 +$AC$39 +$AE$39 +$AG$39 +$AI$39 +$AK$39 +$AM$39</f>
        <v>0.1</v>
      </c>
      <c r="AP39" s="64">
        <f>$J$39 +$L$39 +$N$39 +$P$39 +$R$39 +$T$39 +$V$39 +$X$39 +$Z$39 +$AB$39 +$AD$39 +$AF$39 +$AH$39 +$AJ$39 +$AL$39</f>
        <v>0.02</v>
      </c>
      <c r="AQ39" s="76">
        <f>SUM($AO$39+$AP$39)</f>
        <v>0.12000000000000001</v>
      </c>
    </row>
    <row r="40" spans="1:43" ht="12.75" customHeight="1">
      <c r="A40" s="166"/>
      <c r="B40" s="168" t="s">
        <v>68</v>
      </c>
      <c r="C40" s="169"/>
      <c r="D40" s="169"/>
      <c r="E40" s="169"/>
      <c r="F40" s="169"/>
      <c r="G40" s="169"/>
      <c r="H40" s="173" t="s">
        <v>57</v>
      </c>
      <c r="I40" s="106"/>
      <c r="J40" s="59">
        <v>14.38</v>
      </c>
      <c r="K40" s="64">
        <v>17.260000000000002</v>
      </c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64">
        <v>9.5</v>
      </c>
      <c r="AC40" s="64">
        <v>10</v>
      </c>
      <c r="AD40" s="64">
        <v>5.7</v>
      </c>
      <c r="AE40" s="64">
        <v>7.6</v>
      </c>
      <c r="AF40" s="49"/>
      <c r="AG40" s="49"/>
      <c r="AH40" s="49"/>
      <c r="AI40" s="49"/>
      <c r="AJ40" s="49"/>
      <c r="AK40" s="49"/>
      <c r="AL40" s="49"/>
      <c r="AM40" s="53"/>
      <c r="AN40" s="195" t="s">
        <v>69</v>
      </c>
      <c r="AO40" s="59">
        <f>$K$40 +$M$40 +$O$40 +$Q$40 +$S$40 +$U$40 +$W$40 +$Y$40 +$AA$40 +$AC$40 +$AE$40 +$AG$40 +$AI$40 +$AK$40 +$AM$40</f>
        <v>34.86</v>
      </c>
      <c r="AP40" s="64">
        <f>$J$40 +$L$40 +$N$40 +$P$40 +$R$40 +$T$40 +$V$40 +$X$40 +$Z$40 +$AB$40 +$AD$40 +$AF$40 +$AH$40 +$AJ$40 +$AL$40</f>
        <v>29.580000000000002</v>
      </c>
      <c r="AQ40" s="76">
        <f>SUM($AO$40+$AP$40)</f>
        <v>64.44</v>
      </c>
    </row>
    <row r="41" spans="1:43" ht="12.75" customHeight="1">
      <c r="A41" s="167"/>
      <c r="B41" s="182"/>
      <c r="C41" s="169"/>
      <c r="D41" s="169"/>
      <c r="E41" s="169"/>
      <c r="F41" s="169"/>
      <c r="G41" s="169"/>
      <c r="H41" s="105"/>
      <c r="I41" s="106"/>
      <c r="J41" s="57">
        <v>0.22</v>
      </c>
      <c r="K41" s="62">
        <v>1.0900000000000001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62">
        <v>0.05</v>
      </c>
      <c r="AC41" s="62">
        <v>0.2</v>
      </c>
      <c r="AD41" s="62">
        <v>0.03</v>
      </c>
      <c r="AE41" s="62">
        <v>0.15</v>
      </c>
      <c r="AF41" s="49"/>
      <c r="AG41" s="49"/>
      <c r="AH41" s="49"/>
      <c r="AI41" s="49"/>
      <c r="AJ41" s="49"/>
      <c r="AK41" s="49"/>
      <c r="AL41" s="49"/>
      <c r="AM41" s="53"/>
      <c r="AN41" s="196"/>
      <c r="AO41" s="59">
        <f>$K$41 +$M$41 +$O$41 +$Q$41 +$S$41 +$U$41 +$W$41 +$Y$41 +$AA$41 +$AC$41 +$AE$41 +$AG$41 +$AI$41 +$AK$41 +$AM$41</f>
        <v>1.44</v>
      </c>
      <c r="AP41" s="64">
        <f>$J$41 +$L$41 +$N$41 +$P$41 +$R$41 +$T$41 +$V$41 +$X$41 +$Z$41 +$AB$41 +$AD$41 +$AF$41 +$AH$41 +$AJ$41 +$AL$41</f>
        <v>0.30000000000000004</v>
      </c>
      <c r="AQ41" s="76">
        <f>SUM($AO$41+$AP$41)</f>
        <v>1.74</v>
      </c>
    </row>
    <row r="42" spans="1:43" ht="12.75" customHeight="1">
      <c r="A42" s="166"/>
      <c r="B42" s="168" t="s">
        <v>70</v>
      </c>
      <c r="C42" s="169"/>
      <c r="D42" s="169"/>
      <c r="E42" s="169"/>
      <c r="F42" s="169"/>
      <c r="G42" s="169"/>
      <c r="H42" s="173" t="s">
        <v>54</v>
      </c>
      <c r="I42" s="106"/>
      <c r="J42" s="59">
        <v>5</v>
      </c>
      <c r="K42" s="64">
        <v>6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64">
        <v>5.7</v>
      </c>
      <c r="AC42" s="64">
        <v>6</v>
      </c>
      <c r="AD42" s="64">
        <v>2.1</v>
      </c>
      <c r="AE42" s="64">
        <v>2.8</v>
      </c>
      <c r="AF42" s="49"/>
      <c r="AG42" s="49"/>
      <c r="AH42" s="49"/>
      <c r="AI42" s="49"/>
      <c r="AJ42" s="49"/>
      <c r="AK42" s="49"/>
      <c r="AL42" s="49"/>
      <c r="AM42" s="53"/>
      <c r="AN42" s="195" t="s">
        <v>71</v>
      </c>
      <c r="AO42" s="59">
        <f>$K$42 +$M$42 +$O$42 +$Q$42 +$S$42 +$U$42 +$W$42 +$Y$42 +$AA$42 +$AC$42 +$AE$42 +$AG$42 +$AI$42 +$AK$42 +$AM$42</f>
        <v>14.8</v>
      </c>
      <c r="AP42" s="64">
        <f>$J$42 +$L$42 +$N$42 +$P$42 +$R$42 +$T$42 +$V$42 +$X$42 +$Z$42 +$AB$42 +$AD$42 +$AF$42 +$AH$42 +$AJ$42 +$AL$42</f>
        <v>12.799999999999999</v>
      </c>
      <c r="AQ42" s="76">
        <f>SUM($AO$42+$AP$42)</f>
        <v>27.6</v>
      </c>
    </row>
    <row r="43" spans="1:43" ht="12.75" customHeight="1">
      <c r="A43" s="167"/>
      <c r="B43" s="182"/>
      <c r="C43" s="169"/>
      <c r="D43" s="169"/>
      <c r="E43" s="169"/>
      <c r="F43" s="169"/>
      <c r="G43" s="169"/>
      <c r="H43" s="105"/>
      <c r="I43" s="106"/>
      <c r="J43" s="57">
        <v>0.08</v>
      </c>
      <c r="K43" s="62">
        <v>0.38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62">
        <v>0.03</v>
      </c>
      <c r="AC43" s="62">
        <v>0.12</v>
      </c>
      <c r="AD43" s="62">
        <v>0.01</v>
      </c>
      <c r="AE43" s="62">
        <v>0.06</v>
      </c>
      <c r="AF43" s="49"/>
      <c r="AG43" s="49"/>
      <c r="AH43" s="49"/>
      <c r="AI43" s="49"/>
      <c r="AJ43" s="49"/>
      <c r="AK43" s="49"/>
      <c r="AL43" s="49"/>
      <c r="AM43" s="53"/>
      <c r="AN43" s="196"/>
      <c r="AO43" s="59">
        <f>$K$43 +$M$43 +$O$43 +$Q$43 +$S$43 +$U$43 +$W$43 +$Y$43 +$AA$43 +$AC$43 +$AE$43 +$AG$43 +$AI$43 +$AK$43 +$AM$43</f>
        <v>0.56000000000000005</v>
      </c>
      <c r="AP43" s="64">
        <f>$J$43 +$L$43 +$N$43 +$P$43 +$R$43 +$T$43 +$V$43 +$X$43 +$Z$43 +$AB$43 +$AD$43 +$AF$43 +$AH$43 +$AJ$43 +$AL$43</f>
        <v>0.12</v>
      </c>
      <c r="AQ43" s="76">
        <f>SUM($AO$43+$AP$43)</f>
        <v>0.68</v>
      </c>
    </row>
    <row r="44" spans="1:43" ht="12.75" customHeight="1">
      <c r="A44" s="166"/>
      <c r="B44" s="168" t="s">
        <v>72</v>
      </c>
      <c r="C44" s="169"/>
      <c r="D44" s="169"/>
      <c r="E44" s="169"/>
      <c r="F44" s="169"/>
      <c r="G44" s="169"/>
      <c r="H44" s="173" t="s">
        <v>57</v>
      </c>
      <c r="I44" s="106"/>
      <c r="J44" s="50"/>
      <c r="K44" s="49"/>
      <c r="L44" s="64">
        <v>9</v>
      </c>
      <c r="M44" s="64">
        <v>10</v>
      </c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64">
        <v>2.0019999999999998</v>
      </c>
      <c r="AA44" s="64">
        <v>2.0019999999999998</v>
      </c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53"/>
      <c r="AN44" s="195" t="s">
        <v>55</v>
      </c>
      <c r="AO44" s="59">
        <f>$K$44 +$M$44 +$O$44 +$Q$44 +$S$44 +$U$44 +$W$44 +$Y$44 +$AA$44 +$AC$44 +$AE$44 +$AG$44 +$AI$44 +$AK$44 +$AM$44</f>
        <v>12.001999999999999</v>
      </c>
      <c r="AP44" s="64">
        <f>$J$44 +$L$44 +$N$44 +$P$44 +$R$44 +$T$44 +$V$44 +$X$44 +$Z$44 +$AB$44 +$AD$44 +$AF$44 +$AH$44 +$AJ$44 +$AL$44</f>
        <v>11.001999999999999</v>
      </c>
      <c r="AQ44" s="76">
        <f>SUM($AO$44+$AP$44)</f>
        <v>23.003999999999998</v>
      </c>
    </row>
    <row r="45" spans="1:43" ht="12.75" customHeight="1">
      <c r="A45" s="167"/>
      <c r="B45" s="182"/>
      <c r="C45" s="169"/>
      <c r="D45" s="169"/>
      <c r="E45" s="169"/>
      <c r="F45" s="169"/>
      <c r="G45" s="169"/>
      <c r="H45" s="105"/>
      <c r="I45" s="106"/>
      <c r="J45" s="50"/>
      <c r="K45" s="49"/>
      <c r="L45" s="62">
        <v>0.13500000000000001</v>
      </c>
      <c r="M45" s="62">
        <v>0.63</v>
      </c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62">
        <v>0.01</v>
      </c>
      <c r="AA45" s="62">
        <v>0.04</v>
      </c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53"/>
      <c r="AN45" s="196"/>
      <c r="AO45" s="59">
        <f>$K$45 +$M$45 +$O$45 +$Q$45 +$S$45 +$U$45 +$W$45 +$Y$45 +$AA$45 +$AC$45 +$AE$45 +$AG$45 +$AI$45 +$AK$45 +$AM$45</f>
        <v>0.67</v>
      </c>
      <c r="AP45" s="64">
        <f>$J$45 +$L$45 +$N$45 +$P$45 +$R$45 +$T$45 +$V$45 +$X$45 +$Z$45 +$AB$45 +$AD$45 +$AF$45 +$AH$45 +$AJ$45 +$AL$45</f>
        <v>0.14500000000000002</v>
      </c>
      <c r="AQ45" s="76">
        <f>SUM($AO$45+$AP$45)</f>
        <v>0.81500000000000006</v>
      </c>
    </row>
    <row r="46" spans="1:43" ht="12.75" customHeight="1">
      <c r="A46" s="166"/>
      <c r="B46" s="168" t="s">
        <v>73</v>
      </c>
      <c r="C46" s="169"/>
      <c r="D46" s="169"/>
      <c r="E46" s="169"/>
      <c r="F46" s="169"/>
      <c r="G46" s="169"/>
      <c r="H46" s="173" t="s">
        <v>57</v>
      </c>
      <c r="I46" s="106"/>
      <c r="J46" s="50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64">
        <v>20</v>
      </c>
      <c r="AA46" s="64">
        <v>20</v>
      </c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53"/>
      <c r="AN46" s="195" t="s">
        <v>55</v>
      </c>
      <c r="AO46" s="59">
        <f>$K$46 +$M$46 +$O$46 +$Q$46 +$S$46 +$U$46 +$W$46 +$Y$46 +$AA$46 +$AC$46 +$AE$46 +$AG$46 +$AI$46 +$AK$46 +$AM$46</f>
        <v>20</v>
      </c>
      <c r="AP46" s="64">
        <f>$J$46 +$L$46 +$N$46 +$P$46 +$R$46 +$T$46 +$V$46 +$X$46 +$Z$46 +$AB$46 +$AD$46 +$AF$46 +$AH$46 +$AJ$46 +$AL$46</f>
        <v>20</v>
      </c>
      <c r="AQ46" s="76">
        <f>SUM($AO$46+$AP$46)</f>
        <v>40</v>
      </c>
    </row>
    <row r="47" spans="1:43" ht="12.75" customHeight="1">
      <c r="A47" s="167"/>
      <c r="B47" s="182"/>
      <c r="C47" s="169"/>
      <c r="D47" s="169"/>
      <c r="E47" s="169"/>
      <c r="F47" s="169"/>
      <c r="G47" s="169"/>
      <c r="H47" s="105"/>
      <c r="I47" s="106"/>
      <c r="J47" s="50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62">
        <v>0.1</v>
      </c>
      <c r="AA47" s="62">
        <v>0.4</v>
      </c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53"/>
      <c r="AN47" s="196"/>
      <c r="AO47" s="59">
        <f>$K$47 +$M$47 +$O$47 +$Q$47 +$S$47 +$U$47 +$W$47 +$Y$47 +$AA$47 +$AC$47 +$AE$47 +$AG$47 +$AI$47 +$AK$47 +$AM$47</f>
        <v>0.4</v>
      </c>
      <c r="AP47" s="64">
        <f>$J$47 +$L$47 +$N$47 +$P$47 +$R$47 +$T$47 +$V$47 +$X$47 +$Z$47 +$AB$47 +$AD$47 +$AF$47 +$AH$47 +$AJ$47 +$AL$47</f>
        <v>0.1</v>
      </c>
      <c r="AQ47" s="76">
        <f>SUM($AO$47+$AP$47)</f>
        <v>0.5</v>
      </c>
    </row>
    <row r="48" spans="1:43" ht="12.75" customHeight="1">
      <c r="A48" s="166"/>
      <c r="B48" s="168" t="s">
        <v>74</v>
      </c>
      <c r="C48" s="169"/>
      <c r="D48" s="169"/>
      <c r="E48" s="169"/>
      <c r="F48" s="169"/>
      <c r="G48" s="169"/>
      <c r="H48" s="173" t="s">
        <v>57</v>
      </c>
      <c r="I48" s="106"/>
      <c r="J48" s="59">
        <v>17.5</v>
      </c>
      <c r="K48" s="64">
        <v>21</v>
      </c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64">
        <v>5.7</v>
      </c>
      <c r="AC48" s="64">
        <v>6</v>
      </c>
      <c r="AD48" s="64">
        <v>16.5</v>
      </c>
      <c r="AE48" s="64">
        <v>22</v>
      </c>
      <c r="AF48" s="49"/>
      <c r="AG48" s="49"/>
      <c r="AH48" s="49"/>
      <c r="AI48" s="49"/>
      <c r="AJ48" s="49"/>
      <c r="AK48" s="49"/>
      <c r="AL48" s="49"/>
      <c r="AM48" s="53"/>
      <c r="AN48" s="195" t="s">
        <v>75</v>
      </c>
      <c r="AO48" s="59">
        <f>$K$48 +$M$48 +$O$48 +$Q$48 +$S$48 +$U$48 +$W$48 +$Y$48 +$AA$48 +$AC$48 +$AE$48 +$AG$48 +$AI$48 +$AK$48 +$AM$48</f>
        <v>49</v>
      </c>
      <c r="AP48" s="64">
        <f>$J$48 +$L$48 +$N$48 +$P$48 +$R$48 +$T$48 +$V$48 +$X$48 +$Z$48 +$AB$48 +$AD$48 +$AF$48 +$AH$48 +$AJ$48 +$AL$48</f>
        <v>39.700000000000003</v>
      </c>
      <c r="AQ48" s="76">
        <f>SUM($AO$48+$AP$48)</f>
        <v>88.7</v>
      </c>
    </row>
    <row r="49" spans="1:43" ht="12.75" customHeight="1">
      <c r="A49" s="167"/>
      <c r="B49" s="182"/>
      <c r="C49" s="169"/>
      <c r="D49" s="169"/>
      <c r="E49" s="169"/>
      <c r="F49" s="169"/>
      <c r="G49" s="169"/>
      <c r="H49" s="105"/>
      <c r="I49" s="106"/>
      <c r="J49" s="57">
        <v>0.3</v>
      </c>
      <c r="K49" s="62">
        <v>1.3</v>
      </c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62">
        <v>0.03</v>
      </c>
      <c r="AC49" s="62">
        <v>0.1</v>
      </c>
      <c r="AD49" s="62">
        <v>0.1</v>
      </c>
      <c r="AE49" s="62">
        <v>0.4</v>
      </c>
      <c r="AF49" s="49"/>
      <c r="AG49" s="49"/>
      <c r="AH49" s="49"/>
      <c r="AI49" s="49"/>
      <c r="AJ49" s="49"/>
      <c r="AK49" s="49"/>
      <c r="AL49" s="49"/>
      <c r="AM49" s="53"/>
      <c r="AN49" s="196"/>
      <c r="AO49" s="59">
        <f>$K$49 +$M$49 +$O$49 +$Q$49 +$S$49 +$U$49 +$W$49 +$Y$49 +$AA$49 +$AC$49 +$AE$49 +$AG$49 +$AI$49 +$AK$49 +$AM$49</f>
        <v>1.8000000000000003</v>
      </c>
      <c r="AP49" s="64">
        <f>$J$49 +$L$49 +$N$49 +$P$49 +$R$49 +$T$49 +$V$49 +$X$49 +$Z$49 +$AB$49 +$AD$49 +$AF$49 +$AH$49 +$AJ$49 +$AL$49</f>
        <v>0.42999999999999994</v>
      </c>
      <c r="AQ49" s="76">
        <f>SUM($AO$49+$AP$49)</f>
        <v>2.2300000000000004</v>
      </c>
    </row>
    <row r="50" spans="1:43" ht="12.75" customHeight="1">
      <c r="A50" s="166"/>
      <c r="B50" s="168" t="s">
        <v>76</v>
      </c>
      <c r="C50" s="169"/>
      <c r="D50" s="169"/>
      <c r="E50" s="169"/>
      <c r="F50" s="169"/>
      <c r="G50" s="169"/>
      <c r="H50" s="173" t="s">
        <v>57</v>
      </c>
      <c r="I50" s="106"/>
      <c r="J50" s="50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64">
        <v>1.9</v>
      </c>
      <c r="AC50" s="64">
        <v>2</v>
      </c>
      <c r="AD50" s="49"/>
      <c r="AE50" s="49"/>
      <c r="AF50" s="49"/>
      <c r="AG50" s="49"/>
      <c r="AH50" s="49"/>
      <c r="AI50" s="49"/>
      <c r="AJ50" s="49"/>
      <c r="AK50" s="49"/>
      <c r="AL50" s="49"/>
      <c r="AM50" s="53"/>
      <c r="AN50" s="195" t="s">
        <v>77</v>
      </c>
      <c r="AO50" s="59">
        <f>$K$50 +$M$50 +$O$50 +$Q$50 +$S$50 +$U$50 +$W$50 +$Y$50 +$AA$50 +$AC$50 +$AE$50 +$AG$50 +$AI$50 +$AK$50 +$AM$50</f>
        <v>2</v>
      </c>
      <c r="AP50" s="64">
        <f>$J$50 +$L$50 +$N$50 +$P$50 +$R$50 +$T$50 +$V$50 +$X$50 +$Z$50 +$AB$50 +$AD$50 +$AF$50 +$AH$50 +$AJ$50 +$AL$50</f>
        <v>1.9</v>
      </c>
      <c r="AQ50" s="76">
        <f>SUM($AO$50+$AP$50)</f>
        <v>3.9</v>
      </c>
    </row>
    <row r="51" spans="1:43" ht="12.75" customHeight="1">
      <c r="A51" s="167"/>
      <c r="B51" s="182"/>
      <c r="C51" s="169"/>
      <c r="D51" s="169"/>
      <c r="E51" s="169"/>
      <c r="F51" s="169"/>
      <c r="G51" s="169"/>
      <c r="H51" s="105"/>
      <c r="I51" s="106"/>
      <c r="J51" s="50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62">
        <v>0.01</v>
      </c>
      <c r="AC51" s="62">
        <v>0.04</v>
      </c>
      <c r="AD51" s="49"/>
      <c r="AE51" s="49"/>
      <c r="AF51" s="49"/>
      <c r="AG51" s="49"/>
      <c r="AH51" s="49"/>
      <c r="AI51" s="49"/>
      <c r="AJ51" s="49"/>
      <c r="AK51" s="49"/>
      <c r="AL51" s="49"/>
      <c r="AM51" s="53"/>
      <c r="AN51" s="196"/>
      <c r="AO51" s="59">
        <f>$K$51 +$M$51 +$O$51 +$Q$51 +$S$51 +$U$51 +$W$51 +$Y$51 +$AA$51 +$AC$51 +$AE$51 +$AG$51 +$AI$51 +$AK$51 +$AM$51</f>
        <v>0.04</v>
      </c>
      <c r="AP51" s="64">
        <f>$J$51 +$L$51 +$N$51 +$P$51 +$R$51 +$T$51 +$V$51 +$X$51 +$Z$51 +$AB$51 +$AD$51 +$AF$51 +$AH$51 +$AJ$51 +$AL$51</f>
        <v>0.01</v>
      </c>
      <c r="AQ51" s="76">
        <f>SUM($AO$51+$AP$51)</f>
        <v>0.05</v>
      </c>
    </row>
    <row r="52" spans="1:43" ht="12.75" customHeight="1">
      <c r="A52" s="166"/>
      <c r="B52" s="168" t="s">
        <v>78</v>
      </c>
      <c r="C52" s="169"/>
      <c r="D52" s="169"/>
      <c r="E52" s="169"/>
      <c r="F52" s="169"/>
      <c r="G52" s="169"/>
      <c r="H52" s="173" t="s">
        <v>57</v>
      </c>
      <c r="I52" s="106"/>
      <c r="J52" s="50"/>
      <c r="K52" s="49"/>
      <c r="L52" s="49"/>
      <c r="M52" s="49"/>
      <c r="N52" s="64">
        <v>6.3</v>
      </c>
      <c r="O52" s="64">
        <v>7</v>
      </c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64">
        <v>4</v>
      </c>
      <c r="AA52" s="64">
        <v>4</v>
      </c>
      <c r="AB52" s="64">
        <v>1.33</v>
      </c>
      <c r="AC52" s="64">
        <v>1.4</v>
      </c>
      <c r="AD52" s="64">
        <v>1.2</v>
      </c>
      <c r="AE52" s="64">
        <v>1.6</v>
      </c>
      <c r="AF52" s="64">
        <v>7.96</v>
      </c>
      <c r="AG52" s="64">
        <v>7.96</v>
      </c>
      <c r="AH52" s="49"/>
      <c r="AI52" s="49"/>
      <c r="AJ52" s="49"/>
      <c r="AK52" s="49"/>
      <c r="AL52" s="49"/>
      <c r="AM52" s="53"/>
      <c r="AN52" s="195" t="s">
        <v>55</v>
      </c>
      <c r="AO52" s="59">
        <f>$K$52 +$M$52 +$O$52 +$Q$52 +$S$52 +$U$52 +$W$52 +$Y$52 +$AA$52 +$AC$52 +$AE$52 +$AG$52 +$AI$52 +$AK$52 +$AM$52</f>
        <v>21.96</v>
      </c>
      <c r="AP52" s="64">
        <f>$J$52 +$L$52 +$N$52 +$P$52 +$R$52 +$T$52 +$V$52 +$X$52 +$Z$52 +$AB$52 +$AD$52 +$AF$52 +$AH$52 +$AJ$52 +$AL$52</f>
        <v>20.79</v>
      </c>
      <c r="AQ52" s="76">
        <f>SUM($AO$52+$AP$52)</f>
        <v>42.75</v>
      </c>
    </row>
    <row r="53" spans="1:43" ht="12.75" customHeight="1">
      <c r="A53" s="167"/>
      <c r="B53" s="182"/>
      <c r="C53" s="169"/>
      <c r="D53" s="169"/>
      <c r="E53" s="169"/>
      <c r="F53" s="169"/>
      <c r="G53" s="169"/>
      <c r="H53" s="105"/>
      <c r="I53" s="106"/>
      <c r="J53" s="50"/>
      <c r="K53" s="49"/>
      <c r="L53" s="49"/>
      <c r="M53" s="49"/>
      <c r="N53" s="62">
        <v>0.09</v>
      </c>
      <c r="O53" s="62">
        <v>0.44</v>
      </c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62">
        <v>0.02</v>
      </c>
      <c r="AA53" s="62">
        <v>0.08</v>
      </c>
      <c r="AB53" s="62">
        <v>0.01</v>
      </c>
      <c r="AC53" s="62">
        <v>0.03</v>
      </c>
      <c r="AD53" s="62">
        <v>0.01</v>
      </c>
      <c r="AE53" s="62">
        <v>0.03</v>
      </c>
      <c r="AF53" s="62">
        <v>0.04</v>
      </c>
      <c r="AG53" s="62">
        <v>0.16</v>
      </c>
      <c r="AH53" s="49"/>
      <c r="AI53" s="49"/>
      <c r="AJ53" s="49"/>
      <c r="AK53" s="49"/>
      <c r="AL53" s="49"/>
      <c r="AM53" s="53"/>
      <c r="AN53" s="196"/>
      <c r="AO53" s="59">
        <f>$K$53 +$M$53 +$O$53 +$Q$53 +$S$53 +$U$53 +$W$53 +$Y$53 +$AA$53 +$AC$53 +$AE$53 +$AG$53 +$AI$53 +$AK$53 +$AM$53</f>
        <v>0.7400000000000001</v>
      </c>
      <c r="AP53" s="64">
        <f>$J$53 +$L$53 +$N$53 +$P$53 +$R$53 +$T$53 +$V$53 +$X$53 +$Z$53 +$AB$53 +$AD$53 +$AF$53 +$AH$53 +$AJ$53 +$AL$53</f>
        <v>0.17</v>
      </c>
      <c r="AQ53" s="76">
        <f>SUM($AO$53+$AP$53)</f>
        <v>0.91000000000000014</v>
      </c>
    </row>
    <row r="54" spans="1:43" ht="12.75" customHeight="1">
      <c r="A54" s="166"/>
      <c r="B54" s="168" t="s">
        <v>79</v>
      </c>
      <c r="C54" s="169"/>
      <c r="D54" s="169"/>
      <c r="E54" s="169"/>
      <c r="F54" s="169"/>
      <c r="G54" s="169"/>
      <c r="H54" s="173" t="s">
        <v>57</v>
      </c>
      <c r="I54" s="106"/>
      <c r="J54" s="59">
        <v>50</v>
      </c>
      <c r="K54" s="64">
        <v>60</v>
      </c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53"/>
      <c r="AN54" s="195" t="s">
        <v>80</v>
      </c>
      <c r="AO54" s="59">
        <f>$K$54 +$M$54 +$O$54 +$Q$54 +$S$54 +$U$54 +$W$54 +$Y$54 +$AA$54 +$AC$54 +$AE$54 +$AG$54 +$AI$54 +$AK$54 +$AM$54</f>
        <v>60</v>
      </c>
      <c r="AP54" s="64">
        <f>$J$54 +$L$54 +$N$54 +$P$54 +$R$54 +$T$54 +$V$54 +$X$54 +$Z$54 +$AB$54 +$AD$54 +$AF$54 +$AH$54 +$AJ$54 +$AL$54</f>
        <v>50</v>
      </c>
      <c r="AQ54" s="76">
        <f>SUM($AO$54+$AP$54)</f>
        <v>110</v>
      </c>
    </row>
    <row r="55" spans="1:43" ht="12.75" customHeight="1">
      <c r="A55" s="167"/>
      <c r="B55" s="182"/>
      <c r="C55" s="169"/>
      <c r="D55" s="169"/>
      <c r="E55" s="169"/>
      <c r="F55" s="169"/>
      <c r="G55" s="169"/>
      <c r="H55" s="105"/>
      <c r="I55" s="106"/>
      <c r="J55" s="57">
        <v>0.75</v>
      </c>
      <c r="K55" s="62">
        <v>3.78</v>
      </c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53"/>
      <c r="AN55" s="196"/>
      <c r="AO55" s="59">
        <f>$K$55 +$M$55 +$O$55 +$Q$55 +$S$55 +$U$55 +$W$55 +$Y$55 +$AA$55 +$AC$55 +$AE$55 +$AG$55 +$AI$55 +$AK$55 +$AM$55</f>
        <v>3.78</v>
      </c>
      <c r="AP55" s="64">
        <f>$J$55 +$L$55 +$N$55 +$P$55 +$R$55 +$T$55 +$V$55 +$X$55 +$Z$55 +$AB$55 +$AD$55 +$AF$55 +$AH$55 +$AJ$55 +$AL$55</f>
        <v>0.75</v>
      </c>
      <c r="AQ55" s="76">
        <f>SUM($AO$55+$AP$55)</f>
        <v>4.5299999999999994</v>
      </c>
    </row>
    <row r="56" spans="1:43" ht="12.75" customHeight="1">
      <c r="A56" s="166"/>
      <c r="B56" s="168" t="s">
        <v>81</v>
      </c>
      <c r="C56" s="169"/>
      <c r="D56" s="169"/>
      <c r="E56" s="169"/>
      <c r="F56" s="169"/>
      <c r="G56" s="169"/>
      <c r="H56" s="173" t="s">
        <v>57</v>
      </c>
      <c r="I56" s="106"/>
      <c r="J56" s="50"/>
      <c r="K56" s="49"/>
      <c r="L56" s="49"/>
      <c r="M56" s="49"/>
      <c r="N56" s="64">
        <v>22.5</v>
      </c>
      <c r="O56" s="64">
        <v>25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53"/>
      <c r="AN56" s="195" t="s">
        <v>55</v>
      </c>
      <c r="AO56" s="59">
        <f>$K$56 +$M$56 +$O$56 +$Q$56 +$S$56 +$U$56 +$W$56 +$Y$56 +$AA$56 +$AC$56 +$AE$56 +$AG$56 +$AI$56 +$AK$56 +$AM$56</f>
        <v>25</v>
      </c>
      <c r="AP56" s="64">
        <f>$J$56 +$L$56 +$N$56 +$P$56 +$R$56 +$T$56 +$V$56 +$X$56 +$Z$56 +$AB$56 +$AD$56 +$AF$56 +$AH$56 +$AJ$56 +$AL$56</f>
        <v>22.5</v>
      </c>
      <c r="AQ56" s="76">
        <f>SUM($AO$56+$AP$56)</f>
        <v>47.5</v>
      </c>
    </row>
    <row r="57" spans="1:43" ht="12.75" customHeight="1">
      <c r="A57" s="167"/>
      <c r="B57" s="182"/>
      <c r="C57" s="169"/>
      <c r="D57" s="169"/>
      <c r="E57" s="169"/>
      <c r="F57" s="169"/>
      <c r="G57" s="169"/>
      <c r="H57" s="105"/>
      <c r="I57" s="106"/>
      <c r="J57" s="50"/>
      <c r="K57" s="49"/>
      <c r="L57" s="49"/>
      <c r="M57" s="49"/>
      <c r="N57" s="62">
        <v>0.33800000000000002</v>
      </c>
      <c r="O57" s="62">
        <v>1.575</v>
      </c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53"/>
      <c r="AN57" s="196"/>
      <c r="AO57" s="59">
        <f>$K$57 +$M$57 +$O$57 +$Q$57 +$S$57 +$U$57 +$W$57 +$Y$57 +$AA$57 +$AC$57 +$AE$57 +$AG$57 +$AI$57 +$AK$57 +$AM$57</f>
        <v>1.575</v>
      </c>
      <c r="AP57" s="64">
        <f>$J$57 +$L$57 +$N$57 +$P$57 +$R$57 +$T$57 +$V$57 +$X$57 +$Z$57 +$AB$57 +$AD$57 +$AF$57 +$AH$57 +$AJ$57 +$AL$57</f>
        <v>0.33800000000000002</v>
      </c>
      <c r="AQ57" s="76">
        <f>SUM($AO$57+$AP$57)</f>
        <v>1.913</v>
      </c>
    </row>
    <row r="58" spans="1:43" ht="12.75" customHeight="1">
      <c r="A58" s="166"/>
      <c r="B58" s="168" t="s">
        <v>40</v>
      </c>
      <c r="C58" s="169"/>
      <c r="D58" s="169"/>
      <c r="E58" s="169"/>
      <c r="F58" s="169"/>
      <c r="G58" s="169"/>
      <c r="H58" s="173" t="s">
        <v>57</v>
      </c>
      <c r="I58" s="106"/>
      <c r="J58" s="50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64">
        <v>2</v>
      </c>
      <c r="AA58" s="64">
        <v>2</v>
      </c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53"/>
      <c r="AN58" s="195" t="s">
        <v>82</v>
      </c>
      <c r="AO58" s="59">
        <f>$K$58 +$M$58 +$O$58 +$Q$58 +$S$58 +$U$58 +$W$58 +$Y$58 +$AA$58 +$AC$58 +$AE$58 +$AG$58 +$AI$58 +$AK$58 +$AM$58</f>
        <v>2</v>
      </c>
      <c r="AP58" s="64">
        <f>$J$58 +$L$58 +$N$58 +$P$58 +$R$58 +$T$58 +$V$58 +$X$58 +$Z$58 +$AB$58 +$AD$58 +$AF$58 +$AH$58 +$AJ$58 +$AL$58</f>
        <v>2</v>
      </c>
      <c r="AQ58" s="76">
        <f>SUM($AO$58+$AP$58)</f>
        <v>4</v>
      </c>
    </row>
    <row r="59" spans="1:43" ht="12.75" customHeight="1">
      <c r="A59" s="167"/>
      <c r="B59" s="182"/>
      <c r="C59" s="169"/>
      <c r="D59" s="169"/>
      <c r="E59" s="169"/>
      <c r="F59" s="169"/>
      <c r="G59" s="169"/>
      <c r="H59" s="105"/>
      <c r="I59" s="106"/>
      <c r="J59" s="50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62">
        <v>0.01</v>
      </c>
      <c r="AA59" s="62">
        <v>0.04</v>
      </c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53"/>
      <c r="AN59" s="196"/>
      <c r="AO59" s="59">
        <f>$K$59 +$M$59 +$O$59 +$Q$59 +$S$59 +$U$59 +$W$59 +$Y$59 +$AA$59 +$AC$59 +$AE$59 +$AG$59 +$AI$59 +$AK$59 +$AM$59</f>
        <v>0.04</v>
      </c>
      <c r="AP59" s="64">
        <f>$J$59 +$L$59 +$N$59 +$P$59 +$R$59 +$T$59 +$V$59 +$X$59 +$Z$59 +$AB$59 +$AD$59 +$AF$59 +$AH$59 +$AJ$59 +$AL$59</f>
        <v>0.01</v>
      </c>
      <c r="AQ59" s="76">
        <f>SUM($AO$59+$AP$59)</f>
        <v>0.05</v>
      </c>
    </row>
    <row r="60" spans="1:43" ht="12.75" customHeight="1">
      <c r="A60" s="166"/>
      <c r="B60" s="168" t="s">
        <v>83</v>
      </c>
      <c r="C60" s="169"/>
      <c r="D60" s="169"/>
      <c r="E60" s="169"/>
      <c r="F60" s="169"/>
      <c r="G60" s="169"/>
      <c r="H60" s="173" t="s">
        <v>57</v>
      </c>
      <c r="I60" s="106"/>
      <c r="J60" s="50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64">
        <v>30</v>
      </c>
      <c r="W60" s="64">
        <v>30</v>
      </c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53"/>
      <c r="AN60" s="195" t="s">
        <v>82</v>
      </c>
      <c r="AO60" s="59">
        <f>$K$60 +$M$60 +$O$60 +$Q$60 +$S$60 +$U$60 +$W$60 +$Y$60 +$AA$60 +$AC$60 +$AE$60 +$AG$60 +$AI$60 +$AK$60 +$AM$60</f>
        <v>30</v>
      </c>
      <c r="AP60" s="64">
        <f>$J$60 +$L$60 +$N$60 +$P$60 +$R$60 +$T$60 +$V$60 +$X$60 +$Z$60 +$AB$60 +$AD$60 +$AF$60 +$AH$60 +$AJ$60 +$AL$60</f>
        <v>30</v>
      </c>
      <c r="AQ60" s="76">
        <f>SUM($AO$60+$AP$60)</f>
        <v>60</v>
      </c>
    </row>
    <row r="61" spans="1:43" ht="12.75" customHeight="1">
      <c r="A61" s="167"/>
      <c r="B61" s="182"/>
      <c r="C61" s="169"/>
      <c r="D61" s="169"/>
      <c r="E61" s="169"/>
      <c r="F61" s="169"/>
      <c r="G61" s="169"/>
      <c r="H61" s="105"/>
      <c r="I61" s="106"/>
      <c r="J61" s="50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62">
        <v>0.45</v>
      </c>
      <c r="W61" s="62">
        <v>1.89</v>
      </c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53"/>
      <c r="AN61" s="196"/>
      <c r="AO61" s="59">
        <f>$K$61 +$M$61 +$O$61 +$Q$61 +$S$61 +$U$61 +$W$61 +$Y$61 +$AA$61 +$AC$61 +$AE$61 +$AG$61 +$AI$61 +$AK$61 +$AM$61</f>
        <v>1.89</v>
      </c>
      <c r="AP61" s="64">
        <f>$J$61 +$L$61 +$N$61 +$P$61 +$R$61 +$T$61 +$V$61 +$X$61 +$Z$61 +$AB$61 +$AD$61 +$AF$61 +$AH$61 +$AJ$61 +$AL$61</f>
        <v>0.45</v>
      </c>
      <c r="AQ61" s="76">
        <f>SUM($AO$61+$AP$61)</f>
        <v>2.34</v>
      </c>
    </row>
    <row r="62" spans="1:43" ht="12.75" customHeight="1">
      <c r="A62" s="166"/>
      <c r="B62" s="168" t="s">
        <v>84</v>
      </c>
      <c r="C62" s="169"/>
      <c r="D62" s="169"/>
      <c r="E62" s="169"/>
      <c r="F62" s="169"/>
      <c r="G62" s="169"/>
      <c r="H62" s="173" t="s">
        <v>54</v>
      </c>
      <c r="I62" s="106"/>
      <c r="J62" s="50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64">
        <v>200</v>
      </c>
      <c r="Y62" s="64">
        <v>200</v>
      </c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53"/>
      <c r="AN62" s="195" t="s">
        <v>85</v>
      </c>
      <c r="AO62" s="59">
        <f>$K$62 +$M$62 +$O$62 +$Q$62 +$S$62 +$U$62 +$W$62 +$Y$62 +$AA$62 +$AC$62 +$AE$62 +$AG$62 +$AI$62 +$AK$62 +$AM$62</f>
        <v>200</v>
      </c>
      <c r="AP62" s="64">
        <f>$J$62 +$L$62 +$N$62 +$P$62 +$R$62 +$T$62 +$V$62 +$X$62 +$Z$62 +$AB$62 +$AD$62 +$AF$62 +$AH$62 +$AJ$62 +$AL$62</f>
        <v>200</v>
      </c>
      <c r="AQ62" s="76">
        <f>SUM($AO$62+$AP$62)</f>
        <v>400</v>
      </c>
    </row>
    <row r="63" spans="1:43" ht="12.75" customHeight="1">
      <c r="A63" s="167"/>
      <c r="B63" s="182"/>
      <c r="C63" s="169"/>
      <c r="D63" s="169"/>
      <c r="E63" s="169"/>
      <c r="F63" s="169"/>
      <c r="G63" s="169"/>
      <c r="H63" s="105"/>
      <c r="I63" s="106"/>
      <c r="J63" s="50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62">
        <v>1</v>
      </c>
      <c r="Y63" s="62">
        <v>4</v>
      </c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53"/>
      <c r="AN63" s="196"/>
      <c r="AO63" s="59">
        <f>$K$63 +$M$63 +$O$63 +$Q$63 +$S$63 +$U$63 +$W$63 +$Y$63 +$AA$63 +$AC$63 +$AE$63 +$AG$63 +$AI$63 +$AK$63 +$AM$63</f>
        <v>4</v>
      </c>
      <c r="AP63" s="64">
        <f>$J$63 +$L$63 +$N$63 +$P$63 +$R$63 +$T$63 +$V$63 +$X$63 +$Z$63 +$AB$63 +$AD$63 +$AF$63 +$AH$63 +$AJ$63 +$AL$63</f>
        <v>1</v>
      </c>
      <c r="AQ63" s="76">
        <f>SUM($AO$63+$AP$63)</f>
        <v>5</v>
      </c>
    </row>
    <row r="64" spans="1:43" ht="12.75" customHeight="1">
      <c r="A64" s="166"/>
      <c r="B64" s="168" t="s">
        <v>86</v>
      </c>
      <c r="C64" s="169"/>
      <c r="D64" s="169"/>
      <c r="E64" s="169"/>
      <c r="F64" s="169"/>
      <c r="G64" s="169"/>
      <c r="H64" s="173" t="s">
        <v>57</v>
      </c>
      <c r="I64" s="106"/>
      <c r="J64" s="59">
        <v>2</v>
      </c>
      <c r="K64" s="64">
        <v>2.4</v>
      </c>
      <c r="L64" s="49"/>
      <c r="M64" s="49"/>
      <c r="N64" s="49"/>
      <c r="O64" s="49"/>
      <c r="P64" s="49"/>
      <c r="Q64" s="49"/>
      <c r="R64" s="49"/>
      <c r="S64" s="49"/>
      <c r="T64" s="64">
        <v>1</v>
      </c>
      <c r="U64" s="64">
        <v>1</v>
      </c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53"/>
      <c r="AN64" s="195" t="s">
        <v>55</v>
      </c>
      <c r="AO64" s="59">
        <f>$K$64 +$M$64 +$O$64 +$Q$64 +$S$64 +$U$64 +$W$64 +$Y$64 +$AA$64 +$AC$64 +$AE$64 +$AG$64 +$AI$64 +$AK$64 +$AM$64</f>
        <v>3.4</v>
      </c>
      <c r="AP64" s="64">
        <f>$J$64 +$L$64 +$N$64 +$P$64 +$R$64 +$T$64 +$V$64 +$X$64 +$Z$64 +$AB$64 +$AD$64 +$AF$64 +$AH$64 +$AJ$64 +$AL$64</f>
        <v>3</v>
      </c>
      <c r="AQ64" s="76">
        <f>SUM($AO$64+$AP$64)</f>
        <v>6.4</v>
      </c>
    </row>
    <row r="65" spans="1:43" ht="12.75" customHeight="1">
      <c r="A65" s="167"/>
      <c r="B65" s="182"/>
      <c r="C65" s="169"/>
      <c r="D65" s="169"/>
      <c r="E65" s="169"/>
      <c r="F65" s="169"/>
      <c r="G65" s="169"/>
      <c r="H65" s="105"/>
      <c r="I65" s="106"/>
      <c r="J65" s="57">
        <v>0.03</v>
      </c>
      <c r="K65" s="62">
        <v>0.151</v>
      </c>
      <c r="L65" s="49"/>
      <c r="M65" s="49"/>
      <c r="N65" s="49"/>
      <c r="O65" s="49"/>
      <c r="P65" s="49"/>
      <c r="Q65" s="49"/>
      <c r="R65" s="49"/>
      <c r="S65" s="49"/>
      <c r="T65" s="62">
        <v>1.4999999999999999E-2</v>
      </c>
      <c r="U65" s="62">
        <v>6.3E-2</v>
      </c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53"/>
      <c r="AN65" s="196"/>
      <c r="AO65" s="59">
        <f>$K$65 +$M$65 +$O$65 +$Q$65 +$S$65 +$U$65 +$W$65 +$Y$65 +$AA$65 +$AC$65 +$AE$65 +$AG$65 +$AI$65 +$AK$65 +$AM$65</f>
        <v>0.214</v>
      </c>
      <c r="AP65" s="64">
        <f>$J$65 +$L$65 +$N$65 +$P$65 +$R$65 +$T$65 +$V$65 +$X$65 +$Z$65 +$AB$65 +$AD$65 +$AF$65 +$AH$65 +$AJ$65 +$AL$65</f>
        <v>4.4999999999999998E-2</v>
      </c>
      <c r="AQ65" s="76">
        <f>SUM($AO$65+$AP$65)</f>
        <v>0.25900000000000001</v>
      </c>
    </row>
    <row r="66" spans="1:43" ht="12.75" customHeight="1">
      <c r="A66" s="166"/>
      <c r="B66" s="168" t="s">
        <v>87</v>
      </c>
      <c r="C66" s="169"/>
      <c r="D66" s="169"/>
      <c r="E66" s="169"/>
      <c r="F66" s="169"/>
      <c r="G66" s="169"/>
      <c r="H66" s="173" t="s">
        <v>57</v>
      </c>
      <c r="I66" s="106"/>
      <c r="J66" s="50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64">
        <v>2</v>
      </c>
      <c r="AA66" s="64">
        <v>2</v>
      </c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53"/>
      <c r="AN66" s="195" t="s">
        <v>55</v>
      </c>
      <c r="AO66" s="59">
        <f>$K$66 +$M$66 +$O$66 +$Q$66 +$S$66 +$U$66 +$W$66 +$Y$66 +$AA$66 +$AC$66 +$AE$66 +$AG$66 +$AI$66 +$AK$66 +$AM$66</f>
        <v>2</v>
      </c>
      <c r="AP66" s="64">
        <f>$J$66 +$L$66 +$N$66 +$P$66 +$R$66 +$T$66 +$V$66 +$X$66 +$Z$66 +$AB$66 +$AD$66 +$AF$66 +$AH$66 +$AJ$66 +$AL$66</f>
        <v>2</v>
      </c>
      <c r="AQ66" s="76">
        <f>SUM($AO$66+$AP$66)</f>
        <v>4</v>
      </c>
    </row>
    <row r="67" spans="1:43" ht="12.75" customHeight="1">
      <c r="A67" s="167"/>
      <c r="B67" s="182"/>
      <c r="C67" s="169"/>
      <c r="D67" s="169"/>
      <c r="E67" s="169"/>
      <c r="F67" s="169"/>
      <c r="G67" s="169"/>
      <c r="H67" s="105"/>
      <c r="I67" s="106"/>
      <c r="J67" s="50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62">
        <v>0.01</v>
      </c>
      <c r="AA67" s="62">
        <v>0.04</v>
      </c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53"/>
      <c r="AN67" s="196"/>
      <c r="AO67" s="59">
        <f>$K$67 +$M$67 +$O$67 +$Q$67 +$S$67 +$U$67 +$W$67 +$Y$67 +$AA$67 +$AC$67 +$AE$67 +$AG$67 +$AI$67 +$AK$67 +$AM$67</f>
        <v>0.04</v>
      </c>
      <c r="AP67" s="64">
        <f>$J$67 +$L$67 +$N$67 +$P$67 +$R$67 +$T$67 +$V$67 +$X$67 +$Z$67 +$AB$67 +$AD$67 +$AF$67 +$AH$67 +$AJ$67 +$AL$67</f>
        <v>0.01</v>
      </c>
      <c r="AQ67" s="76">
        <f>SUM($AO$67+$AP$67)</f>
        <v>0.05</v>
      </c>
    </row>
    <row r="68" spans="1:43" ht="12.75" customHeight="1">
      <c r="A68" s="166"/>
      <c r="B68" s="168" t="s">
        <v>88</v>
      </c>
      <c r="C68" s="169"/>
      <c r="D68" s="169"/>
      <c r="E68" s="169"/>
      <c r="F68" s="169"/>
      <c r="G68" s="169"/>
      <c r="H68" s="173" t="s">
        <v>57</v>
      </c>
      <c r="I68" s="106"/>
      <c r="J68" s="50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64">
        <v>80</v>
      </c>
      <c r="AA68" s="64">
        <v>80</v>
      </c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53"/>
      <c r="AN68" s="195" t="s">
        <v>89</v>
      </c>
      <c r="AO68" s="59">
        <f>$K$68 +$M$68 +$O$68 +$Q$68 +$S$68 +$U$68 +$W$68 +$Y$68 +$AA$68 +$AC$68 +$AE$68 +$AG$68 +$AI$68 +$AK$68 +$AM$68</f>
        <v>80</v>
      </c>
      <c r="AP68" s="64">
        <f>$J$68 +$L$68 +$N$68 +$P$68 +$R$68 +$T$68 +$V$68 +$X$68 +$Z$68 +$AB$68 +$AD$68 +$AF$68 +$AH$68 +$AJ$68 +$AL$68</f>
        <v>80</v>
      </c>
      <c r="AQ68" s="76">
        <f>SUM($AO$68+$AP$68)</f>
        <v>160</v>
      </c>
    </row>
    <row r="69" spans="1:43" ht="12.75" customHeight="1">
      <c r="A69" s="167"/>
      <c r="B69" s="182"/>
      <c r="C69" s="169"/>
      <c r="D69" s="169"/>
      <c r="E69" s="169"/>
      <c r="F69" s="169"/>
      <c r="G69" s="169"/>
      <c r="H69" s="105"/>
      <c r="I69" s="106"/>
      <c r="J69" s="50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62">
        <v>1</v>
      </c>
      <c r="AA69" s="62">
        <v>1.5</v>
      </c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53"/>
      <c r="AN69" s="196"/>
      <c r="AO69" s="59">
        <f>$K$69 +$M$69 +$O$69 +$Q$69 +$S$69 +$U$69 +$W$69 +$Y$69 +$AA$69 +$AC$69 +$AE$69 +$AG$69 +$AI$69 +$AK$69 +$AM$69</f>
        <v>1.5</v>
      </c>
      <c r="AP69" s="64">
        <f>$J$69 +$L$69 +$N$69 +$P$69 +$R$69 +$T$69 +$V$69 +$X$69 +$Z$69 +$AB$69 +$AD$69 +$AF$69 +$AH$69 +$AJ$69 +$AL$69</f>
        <v>1</v>
      </c>
      <c r="AQ69" s="76">
        <f>SUM($AO$69+$AP$69)</f>
        <v>2.5</v>
      </c>
    </row>
    <row r="70" spans="1:43" ht="12.75" customHeight="1">
      <c r="A70" s="166"/>
      <c r="B70" s="168" t="s">
        <v>90</v>
      </c>
      <c r="C70" s="169"/>
      <c r="D70" s="169"/>
      <c r="E70" s="169"/>
      <c r="F70" s="169"/>
      <c r="G70" s="169"/>
      <c r="H70" s="173" t="s">
        <v>57</v>
      </c>
      <c r="I70" s="106"/>
      <c r="J70" s="59">
        <v>7.5</v>
      </c>
      <c r="K70" s="64">
        <v>9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64">
        <v>11.4</v>
      </c>
      <c r="AC70" s="64">
        <v>12</v>
      </c>
      <c r="AD70" s="64">
        <v>2.403</v>
      </c>
      <c r="AE70" s="64">
        <v>3.2040000000000002</v>
      </c>
      <c r="AF70" s="49"/>
      <c r="AG70" s="49"/>
      <c r="AH70" s="49"/>
      <c r="AI70" s="49"/>
      <c r="AJ70" s="49"/>
      <c r="AK70" s="49"/>
      <c r="AL70" s="49"/>
      <c r="AM70" s="53"/>
      <c r="AN70" s="195" t="s">
        <v>55</v>
      </c>
      <c r="AO70" s="59">
        <f>$K$70 +$M$70 +$O$70 +$Q$70 +$S$70 +$U$70 +$W$70 +$Y$70 +$AA$70 +$AC$70 +$AE$70 +$AG$70 +$AI$70 +$AK$70 +$AM$70</f>
        <v>24.204000000000001</v>
      </c>
      <c r="AP70" s="64">
        <f>$J$70 +$L$70 +$N$70 +$P$70 +$R$70 +$T$70 +$V$70 +$X$70 +$Z$70 +$AB$70 +$AD$70 +$AF$70 +$AH$70 +$AJ$70 +$AL$70</f>
        <v>21.302999999999997</v>
      </c>
      <c r="AQ70" s="76">
        <f>SUM($AO$70+$AP$70)</f>
        <v>45.506999999999998</v>
      </c>
    </row>
    <row r="71" spans="1:43" ht="12.75" customHeight="1">
      <c r="A71" s="167"/>
      <c r="B71" s="182"/>
      <c r="C71" s="169"/>
      <c r="D71" s="169"/>
      <c r="E71" s="169"/>
      <c r="F71" s="169"/>
      <c r="G71" s="169"/>
      <c r="H71" s="105"/>
      <c r="I71" s="106"/>
      <c r="J71" s="57">
        <v>0.112</v>
      </c>
      <c r="K71" s="62">
        <v>0.56699999999999995</v>
      </c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62">
        <v>5.7000000000000002E-2</v>
      </c>
      <c r="AC71" s="62">
        <v>0.24</v>
      </c>
      <c r="AD71" s="62">
        <v>1.2E-2</v>
      </c>
      <c r="AE71" s="62">
        <v>6.4000000000000001E-2</v>
      </c>
      <c r="AF71" s="49"/>
      <c r="AG71" s="49"/>
      <c r="AH71" s="49"/>
      <c r="AI71" s="49"/>
      <c r="AJ71" s="49"/>
      <c r="AK71" s="49"/>
      <c r="AL71" s="49"/>
      <c r="AM71" s="53"/>
      <c r="AN71" s="196"/>
      <c r="AO71" s="59">
        <f>$K$71 +$M$71 +$O$71 +$Q$71 +$S$71 +$U$71 +$W$71 +$Y$71 +$AA$71 +$AC$71 +$AE$71 +$AG$71 +$AI$71 +$AK$71 +$AM$71</f>
        <v>0.871</v>
      </c>
      <c r="AP71" s="64">
        <f>$J$71 +$L$71 +$N$71 +$P$71 +$R$71 +$T$71 +$V$71 +$X$71 +$Z$71 +$AB$71 +$AD$71 +$AF$71 +$AH$71 +$AJ$71 +$AL$71</f>
        <v>0.18100000000000002</v>
      </c>
      <c r="AQ71" s="76">
        <f>SUM($AO$71+$AP$71)</f>
        <v>1.052</v>
      </c>
    </row>
    <row r="72" spans="1:43" ht="12.75" customHeight="1">
      <c r="A72" s="166"/>
      <c r="B72" s="168" t="s">
        <v>37</v>
      </c>
      <c r="C72" s="169"/>
      <c r="D72" s="169"/>
      <c r="E72" s="169"/>
      <c r="F72" s="169"/>
      <c r="G72" s="169"/>
      <c r="H72" s="173" t="s">
        <v>57</v>
      </c>
      <c r="I72" s="106"/>
      <c r="J72" s="50"/>
      <c r="K72" s="49"/>
      <c r="L72" s="49"/>
      <c r="M72" s="49"/>
      <c r="N72" s="49"/>
      <c r="O72" s="49"/>
      <c r="P72" s="49"/>
      <c r="Q72" s="49"/>
      <c r="R72" s="64">
        <v>50</v>
      </c>
      <c r="S72" s="64">
        <v>60</v>
      </c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64">
        <v>40</v>
      </c>
      <c r="AI72" s="64">
        <v>60</v>
      </c>
      <c r="AJ72" s="49"/>
      <c r="AK72" s="49"/>
      <c r="AL72" s="49"/>
      <c r="AM72" s="53"/>
      <c r="AN72" s="195" t="s">
        <v>91</v>
      </c>
      <c r="AO72" s="59">
        <f>$K$72 +$M$72 +$O$72 +$Q$72 +$S$72 +$U$72 +$W$72 +$Y$72 +$AA$72 +$AC$72 +$AE$72 +$AG$72 +$AI$72 +$AK$72 +$AM$72</f>
        <v>120</v>
      </c>
      <c r="AP72" s="64">
        <f>$J$72 +$L$72 +$N$72 +$P$72 +$R$72 +$T$72 +$V$72 +$X$72 +$Z$72 +$AB$72 +$AD$72 +$AF$72 +$AH$72 +$AJ$72 +$AL$72</f>
        <v>90</v>
      </c>
      <c r="AQ72" s="76">
        <f>SUM($AO$72+$AP$72)</f>
        <v>210</v>
      </c>
    </row>
    <row r="73" spans="1:43" ht="12.75" customHeight="1">
      <c r="A73" s="167"/>
      <c r="B73" s="182"/>
      <c r="C73" s="169"/>
      <c r="D73" s="169"/>
      <c r="E73" s="169"/>
      <c r="F73" s="169"/>
      <c r="G73" s="169"/>
      <c r="H73" s="105"/>
      <c r="I73" s="106"/>
      <c r="J73" s="50"/>
      <c r="K73" s="49"/>
      <c r="L73" s="49"/>
      <c r="M73" s="49"/>
      <c r="N73" s="49"/>
      <c r="O73" s="49"/>
      <c r="P73" s="49"/>
      <c r="Q73" s="49"/>
      <c r="R73" s="62">
        <v>0.75</v>
      </c>
      <c r="S73" s="62">
        <v>3.78</v>
      </c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62">
        <v>0.2</v>
      </c>
      <c r="AI73" s="62">
        <v>1.2</v>
      </c>
      <c r="AJ73" s="49"/>
      <c r="AK73" s="49"/>
      <c r="AL73" s="49"/>
      <c r="AM73" s="53"/>
      <c r="AN73" s="196"/>
      <c r="AO73" s="59">
        <f>$K$73 +$M$73 +$O$73 +$Q$73 +$S$73 +$U$73 +$W$73 +$Y$73 +$AA$73 +$AC$73 +$AE$73 +$AG$73 +$AI$73 +$AK$73 +$AM$73</f>
        <v>4.9799999999999995</v>
      </c>
      <c r="AP73" s="64">
        <f>$J$73 +$L$73 +$N$73 +$P$73 +$R$73 +$T$73 +$V$73 +$X$73 +$Z$73 +$AB$73 +$AD$73 +$AF$73 +$AH$73 +$AJ$73 +$AL$73</f>
        <v>0.95</v>
      </c>
      <c r="AQ73" s="76">
        <f>SUM($AO$73+$AP$73)</f>
        <v>5.93</v>
      </c>
    </row>
    <row r="74" spans="1:43" ht="12.75" customHeight="1">
      <c r="A74" s="166"/>
      <c r="B74" s="168" t="s">
        <v>36</v>
      </c>
      <c r="C74" s="169"/>
      <c r="D74" s="169"/>
      <c r="E74" s="169"/>
      <c r="F74" s="169"/>
      <c r="G74" s="169"/>
      <c r="H74" s="173" t="s">
        <v>57</v>
      </c>
      <c r="I74" s="106"/>
      <c r="J74" s="50"/>
      <c r="K74" s="49"/>
      <c r="L74" s="49"/>
      <c r="M74" s="49"/>
      <c r="N74" s="49"/>
      <c r="O74" s="49"/>
      <c r="P74" s="64">
        <v>50</v>
      </c>
      <c r="Q74" s="64">
        <v>90</v>
      </c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64">
        <v>30</v>
      </c>
      <c r="AK74" s="64">
        <v>30</v>
      </c>
      <c r="AL74" s="49"/>
      <c r="AM74" s="53"/>
      <c r="AN74" s="195" t="s">
        <v>92</v>
      </c>
      <c r="AO74" s="59">
        <f>$K$74 +$M$74 +$O$74 +$Q$74 +$S$74 +$U$74 +$W$74 +$Y$74 +$AA$74 +$AC$74 +$AE$74 +$AG$74 +$AI$74 +$AK$74 +$AM$74</f>
        <v>120</v>
      </c>
      <c r="AP74" s="64">
        <f>$J$74 +$L$74 +$N$74 +$P$74 +$R$74 +$T$74 +$V$74 +$X$74 +$Z$74 +$AB$74 +$AD$74 +$AF$74 +$AH$74 +$AJ$74 +$AL$74</f>
        <v>80</v>
      </c>
      <c r="AQ74" s="76">
        <f>SUM($AO$74+$AP$74)</f>
        <v>200</v>
      </c>
    </row>
    <row r="75" spans="1:43" ht="12.75" customHeight="1">
      <c r="A75" s="167"/>
      <c r="B75" s="182"/>
      <c r="C75" s="169"/>
      <c r="D75" s="169"/>
      <c r="E75" s="169"/>
      <c r="F75" s="169"/>
      <c r="G75" s="169"/>
      <c r="H75" s="105"/>
      <c r="I75" s="106"/>
      <c r="J75" s="50"/>
      <c r="K75" s="49"/>
      <c r="L75" s="49"/>
      <c r="M75" s="49"/>
      <c r="N75" s="49"/>
      <c r="O75" s="49"/>
      <c r="P75" s="62">
        <v>0.75</v>
      </c>
      <c r="Q75" s="62">
        <v>5.67</v>
      </c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62">
        <v>0.15</v>
      </c>
      <c r="AK75" s="62">
        <v>0.6</v>
      </c>
      <c r="AL75" s="49"/>
      <c r="AM75" s="53"/>
      <c r="AN75" s="196"/>
      <c r="AO75" s="59">
        <f>$K$75 +$M$75 +$O$75 +$Q$75 +$S$75 +$U$75 +$W$75 +$Y$75 +$AA$75 +$AC$75 +$AE$75 +$AG$75 +$AI$75 +$AK$75 +$AM$75</f>
        <v>6.27</v>
      </c>
      <c r="AP75" s="64">
        <f>$J$75 +$L$75 +$N$75 +$P$75 +$R$75 +$T$75 +$V$75 +$X$75 +$Z$75 +$AB$75 +$AD$75 +$AF$75 +$AH$75 +$AJ$75 +$AL$75</f>
        <v>0.9</v>
      </c>
      <c r="AQ75" s="76">
        <f>SUM($AO$75+$AP$75)</f>
        <v>7.17</v>
      </c>
    </row>
    <row r="76" spans="1:43" ht="12.75" customHeight="1">
      <c r="A76" s="166"/>
      <c r="B76" s="168" t="s">
        <v>93</v>
      </c>
      <c r="C76" s="169"/>
      <c r="D76" s="169"/>
      <c r="E76" s="169"/>
      <c r="F76" s="169"/>
      <c r="G76" s="169"/>
      <c r="H76" s="173" t="s">
        <v>57</v>
      </c>
      <c r="I76" s="106"/>
      <c r="J76" s="50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64">
        <v>0.46500000000000002</v>
      </c>
      <c r="AG76" s="64">
        <v>0.46500000000000002</v>
      </c>
      <c r="AH76" s="49"/>
      <c r="AI76" s="49"/>
      <c r="AJ76" s="49"/>
      <c r="AK76" s="49"/>
      <c r="AL76" s="49"/>
      <c r="AM76" s="53"/>
      <c r="AN76" s="195" t="s">
        <v>55</v>
      </c>
      <c r="AO76" s="59">
        <f>$K$76 +$M$76 +$O$76 +$Q$76 +$S$76 +$U$76 +$W$76 +$Y$76 +$AA$76 +$AC$76 +$AE$76 +$AG$76 +$AI$76 +$AK$76 +$AM$76</f>
        <v>0.46500000000000002</v>
      </c>
      <c r="AP76" s="64">
        <f>$J$76 +$L$76 +$N$76 +$P$76 +$R$76 +$T$76 +$V$76 +$X$76 +$Z$76 +$AB$76 +$AD$76 +$AF$76 +$AH$76 +$AJ$76 +$AL$76</f>
        <v>0.46500000000000002</v>
      </c>
      <c r="AQ76" s="76">
        <f>SUM($AO$76+$AP$76)</f>
        <v>0.93</v>
      </c>
    </row>
    <row r="77" spans="1:43" ht="12.75" customHeight="1">
      <c r="A77" s="167"/>
      <c r="B77" s="182"/>
      <c r="C77" s="169"/>
      <c r="D77" s="169"/>
      <c r="E77" s="169"/>
      <c r="F77" s="169"/>
      <c r="G77" s="169"/>
      <c r="H77" s="105"/>
      <c r="I77" s="106"/>
      <c r="J77" s="50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62">
        <v>2E-3</v>
      </c>
      <c r="AG77" s="62">
        <v>8.9999999999999993E-3</v>
      </c>
      <c r="AH77" s="49"/>
      <c r="AI77" s="49"/>
      <c r="AJ77" s="49"/>
      <c r="AK77" s="49"/>
      <c r="AL77" s="49"/>
      <c r="AM77" s="53"/>
      <c r="AN77" s="196"/>
      <c r="AO77" s="59">
        <f>$K$77 +$M$77 +$O$77 +$Q$77 +$S$77 +$U$77 +$W$77 +$Y$77 +$AA$77 +$AC$77 +$AE$77 +$AG$77 +$AI$77 +$AK$77 +$AM$77</f>
        <v>8.9999999999999993E-3</v>
      </c>
      <c r="AP77" s="64">
        <f>$J$77 +$L$77 +$N$77 +$P$77 +$R$77 +$T$77 +$V$77 +$X$77 +$Z$77 +$AB$77 +$AD$77 +$AF$77 +$AH$77 +$AJ$77 +$AL$77</f>
        <v>2E-3</v>
      </c>
      <c r="AQ77" s="76">
        <f>SUM($AO$77+$AP$77)</f>
        <v>1.0999999999999999E-2</v>
      </c>
    </row>
    <row r="78" spans="1:43" ht="12.75" customHeight="1">
      <c r="A78" s="166"/>
      <c r="B78" s="168" t="s">
        <v>94</v>
      </c>
      <c r="C78" s="169"/>
      <c r="D78" s="169"/>
      <c r="E78" s="169"/>
      <c r="F78" s="169"/>
      <c r="G78" s="169"/>
      <c r="H78" s="173" t="s">
        <v>95</v>
      </c>
      <c r="I78" s="106"/>
      <c r="J78" s="50"/>
      <c r="K78" s="49"/>
      <c r="L78" s="64">
        <v>4</v>
      </c>
      <c r="M78" s="64">
        <v>4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64">
        <v>3</v>
      </c>
      <c r="AA78" s="64">
        <v>3</v>
      </c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53"/>
      <c r="AN78" s="195" t="s">
        <v>96</v>
      </c>
      <c r="AO78" s="59">
        <f>$K$78 +$M$78 +$O$78 +$Q$78 +$S$78 +$U$78 +$W$78 +$Y$78 +$AA$78 +$AC$78 +$AE$78 +$AG$78 +$AI$78 +$AK$78 +$AM$78</f>
        <v>7</v>
      </c>
      <c r="AP78" s="64">
        <f>$J$78 +$L$78 +$N$78 +$P$78 +$R$78 +$T$78 +$V$78 +$X$78 +$Z$78 +$AB$78 +$AD$78 +$AF$78 +$AH$78 +$AJ$78 +$AL$78</f>
        <v>7</v>
      </c>
      <c r="AQ78" s="76">
        <f>SUM($AO$78+$AP$78)</f>
        <v>14</v>
      </c>
    </row>
    <row r="79" spans="1:43" ht="12.75" customHeight="1" thickBot="1">
      <c r="A79" s="167"/>
      <c r="B79" s="170"/>
      <c r="C79" s="171"/>
      <c r="D79" s="171"/>
      <c r="E79" s="172"/>
      <c r="F79" s="172"/>
      <c r="G79" s="172"/>
      <c r="H79" s="174"/>
      <c r="I79" s="175"/>
      <c r="J79" s="80"/>
      <c r="K79" s="79"/>
      <c r="L79" s="81">
        <v>1</v>
      </c>
      <c r="M79" s="81">
        <v>5</v>
      </c>
      <c r="N79" s="51"/>
      <c r="O79" s="51"/>
      <c r="P79" s="51"/>
      <c r="Q79" s="51"/>
      <c r="R79" s="79"/>
      <c r="S79" s="79"/>
      <c r="T79" s="79"/>
      <c r="U79" s="79"/>
      <c r="V79" s="79"/>
      <c r="W79" s="79"/>
      <c r="X79" s="79"/>
      <c r="Y79" s="79"/>
      <c r="Z79" s="81">
        <v>1</v>
      </c>
      <c r="AA79" s="65">
        <v>1</v>
      </c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4"/>
      <c r="AN79" s="197"/>
      <c r="AO79" s="72">
        <f>$K$79 +$M$79 +$O$79 +$Q$79 +$S$79 +$U$79 +$W$79 +$Y$79 +$AA$79 +$AC$79 +$AE$79 +$AG$79 +$AI$79 +$AK$79 +$AM$79</f>
        <v>6</v>
      </c>
      <c r="AP79" s="74">
        <f>$J$79 +$L$79 +$N$79 +$P$79 +$R$79 +$T$79 +$V$79 +$X$79 +$Z$79 +$AB$79 +$AD$79 +$AF$79 +$AH$79 +$AJ$79 +$AL$79</f>
        <v>2</v>
      </c>
      <c r="AQ79" s="77">
        <f>SUM($AO$79+$AP$79)</f>
        <v>8</v>
      </c>
    </row>
    <row r="80" spans="1:43" ht="12.75" customHeight="1">
      <c r="A80" s="15"/>
      <c r="B80" s="93" t="s">
        <v>97</v>
      </c>
      <c r="C80" s="94"/>
      <c r="D80" s="94"/>
      <c r="E80" s="95"/>
      <c r="F80" s="95"/>
      <c r="G80" s="95"/>
      <c r="H80" s="95"/>
      <c r="I80" s="96"/>
      <c r="J80" s="97"/>
      <c r="K80" s="97"/>
      <c r="L80" s="97"/>
      <c r="M80" s="97"/>
      <c r="N80" s="15"/>
      <c r="O80" s="93" t="s">
        <v>100</v>
      </c>
      <c r="P80" s="93"/>
      <c r="Q80" s="93"/>
      <c r="R80" s="95"/>
      <c r="S80" s="95"/>
      <c r="T80" s="95"/>
      <c r="U80" s="95"/>
      <c r="V80" s="96"/>
      <c r="W80" s="97"/>
      <c r="X80" s="97"/>
      <c r="Y80" s="97"/>
      <c r="Z80" s="97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ht="12.75" customHeight="1">
      <c r="A81" s="15"/>
      <c r="B81" s="88"/>
      <c r="C81" s="88"/>
      <c r="D81" s="88"/>
      <c r="E81" s="90"/>
      <c r="F81" s="90"/>
      <c r="G81" s="90"/>
      <c r="H81" s="90"/>
      <c r="I81" s="86"/>
      <c r="J81" s="86"/>
      <c r="K81" s="86"/>
      <c r="L81" s="86"/>
      <c r="M81" s="86"/>
      <c r="N81" s="15"/>
      <c r="O81" s="87"/>
      <c r="P81" s="87"/>
      <c r="Q81" s="87"/>
      <c r="R81" s="90"/>
      <c r="S81" s="90"/>
      <c r="T81" s="90"/>
      <c r="U81" s="90"/>
      <c r="V81" s="86"/>
      <c r="W81" s="86"/>
      <c r="X81" s="86"/>
      <c r="Y81" s="86"/>
      <c r="Z81" s="86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39" ht="12.75" customHeight="1">
      <c r="A82" s="15"/>
      <c r="B82" s="78"/>
      <c r="C82" s="78"/>
      <c r="D82" s="78"/>
      <c r="E82" s="15"/>
      <c r="F82" s="82" t="s">
        <v>102</v>
      </c>
      <c r="G82" s="83"/>
      <c r="H82" s="15"/>
      <c r="I82" s="15"/>
      <c r="J82" s="24" t="s">
        <v>103</v>
      </c>
      <c r="K82" s="15"/>
      <c r="L82" s="15"/>
      <c r="M82" s="15"/>
      <c r="N82" s="15"/>
      <c r="O82" s="78"/>
      <c r="P82" s="78"/>
      <c r="Q82" s="78"/>
      <c r="R82" s="15"/>
      <c r="S82" s="82" t="s">
        <v>102</v>
      </c>
      <c r="T82" s="83"/>
      <c r="U82" s="15"/>
      <c r="V82" s="15"/>
      <c r="W82" s="24" t="s">
        <v>103</v>
      </c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1:39" ht="12.75" customHeight="1">
      <c r="A83" s="15"/>
      <c r="B83" s="87" t="s">
        <v>98</v>
      </c>
      <c r="C83" s="88"/>
      <c r="D83" s="88"/>
      <c r="E83" s="89"/>
      <c r="F83" s="89"/>
      <c r="G83" s="89"/>
      <c r="H83" s="89"/>
      <c r="I83" s="84" t="s">
        <v>104</v>
      </c>
      <c r="J83" s="85"/>
      <c r="K83" s="85"/>
      <c r="L83" s="85"/>
      <c r="M83" s="85"/>
      <c r="N83" s="15"/>
      <c r="O83" s="87" t="s">
        <v>101</v>
      </c>
      <c r="P83" s="88"/>
      <c r="Q83" s="88"/>
      <c r="R83" s="89"/>
      <c r="S83" s="89"/>
      <c r="T83" s="89"/>
      <c r="U83" s="89"/>
      <c r="V83" s="84" t="s">
        <v>105</v>
      </c>
      <c r="W83" s="85"/>
      <c r="X83" s="85"/>
      <c r="Y83" s="85"/>
      <c r="Z83" s="8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1:39" ht="12.75" customHeight="1">
      <c r="A84" s="15"/>
      <c r="B84" s="88"/>
      <c r="C84" s="88"/>
      <c r="D84" s="88"/>
      <c r="E84" s="90"/>
      <c r="F84" s="90"/>
      <c r="G84" s="90"/>
      <c r="H84" s="90"/>
      <c r="I84" s="86"/>
      <c r="J84" s="86"/>
      <c r="K84" s="86"/>
      <c r="L84" s="86"/>
      <c r="M84" s="86"/>
      <c r="N84" s="15"/>
      <c r="O84" s="88"/>
      <c r="P84" s="88"/>
      <c r="Q84" s="88"/>
      <c r="R84" s="90"/>
      <c r="S84" s="90"/>
      <c r="T84" s="90"/>
      <c r="U84" s="90"/>
      <c r="V84" s="86"/>
      <c r="W84" s="86"/>
      <c r="X84" s="86"/>
      <c r="Y84" s="86"/>
      <c r="Z84" s="86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ht="12.75" customHeight="1">
      <c r="A85" s="15"/>
      <c r="B85" s="78"/>
      <c r="C85" s="78"/>
      <c r="D85" s="78"/>
      <c r="E85" s="15"/>
      <c r="F85" s="82" t="s">
        <v>102</v>
      </c>
      <c r="G85" s="83"/>
      <c r="H85" s="15"/>
      <c r="I85" s="15"/>
      <c r="J85" s="24" t="s">
        <v>103</v>
      </c>
      <c r="K85" s="15"/>
      <c r="L85" s="15"/>
      <c r="M85" s="15"/>
      <c r="N85" s="15"/>
      <c r="O85" s="78"/>
      <c r="P85" s="78"/>
      <c r="Q85" s="78"/>
      <c r="R85" s="15"/>
      <c r="S85" s="82" t="s">
        <v>102</v>
      </c>
      <c r="T85" s="83"/>
      <c r="U85" s="15"/>
      <c r="V85" s="15"/>
      <c r="W85" s="24" t="s">
        <v>103</v>
      </c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ht="12.75" customHeight="1">
      <c r="A86" s="15"/>
      <c r="B86" s="87" t="s">
        <v>99</v>
      </c>
      <c r="C86" s="88"/>
      <c r="D86" s="88"/>
      <c r="E86" s="89"/>
      <c r="F86" s="89"/>
      <c r="G86" s="89"/>
      <c r="H86" s="89"/>
      <c r="I86" s="84"/>
      <c r="J86" s="85"/>
      <c r="K86" s="85"/>
      <c r="L86" s="85"/>
      <c r="M86" s="85"/>
      <c r="N86" s="15"/>
      <c r="O86" s="78"/>
      <c r="P86" s="78"/>
      <c r="Q86" s="78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ht="12.75" customHeight="1">
      <c r="A87" s="15"/>
      <c r="B87" s="88"/>
      <c r="C87" s="88"/>
      <c r="D87" s="88"/>
      <c r="E87" s="89"/>
      <c r="F87" s="89"/>
      <c r="G87" s="89"/>
      <c r="H87" s="89"/>
      <c r="I87" s="85"/>
      <c r="J87" s="85"/>
      <c r="K87" s="85"/>
      <c r="L87" s="85"/>
      <c r="M87" s="8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ht="12.75" customHeight="1">
      <c r="A88" s="15"/>
      <c r="B88" s="88"/>
      <c r="C88" s="88"/>
      <c r="D88" s="88"/>
      <c r="E88" s="90"/>
      <c r="F88" s="90"/>
      <c r="G88" s="90"/>
      <c r="H88" s="90"/>
      <c r="I88" s="86"/>
      <c r="J88" s="86"/>
      <c r="K88" s="86"/>
      <c r="L88" s="86"/>
      <c r="M88" s="8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1:39" ht="12.75" customHeight="1">
      <c r="A89" s="15"/>
      <c r="B89" s="15"/>
      <c r="C89" s="15"/>
      <c r="D89" s="15"/>
      <c r="E89" s="15"/>
      <c r="F89" s="82" t="s">
        <v>102</v>
      </c>
      <c r="G89" s="83"/>
      <c r="H89" s="15"/>
      <c r="I89" s="15"/>
      <c r="J89" s="24" t="s">
        <v>103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ht="12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1:39" ht="12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</sheetData>
  <mergeCells count="239">
    <mergeCell ref="AN24:AN25"/>
    <mergeCell ref="AN26:AN27"/>
    <mergeCell ref="AN28:AN29"/>
    <mergeCell ref="AN30:AN31"/>
    <mergeCell ref="AN32:AN33"/>
    <mergeCell ref="AN34:AN35"/>
    <mergeCell ref="AN78:AN79"/>
    <mergeCell ref="C23:G23"/>
    <mergeCell ref="H23:I23"/>
    <mergeCell ref="C24:G24"/>
    <mergeCell ref="H24:I25"/>
    <mergeCell ref="C25:G25"/>
    <mergeCell ref="AN60:AN61"/>
    <mergeCell ref="AN62:AN63"/>
    <mergeCell ref="AN64:AN65"/>
    <mergeCell ref="AN66:AN67"/>
    <mergeCell ref="AN68:AN69"/>
    <mergeCell ref="AN70:AN71"/>
    <mergeCell ref="AN48:AN49"/>
    <mergeCell ref="AN50:AN51"/>
    <mergeCell ref="AN52:AN53"/>
    <mergeCell ref="AN54:AN55"/>
    <mergeCell ref="AN56:AN57"/>
    <mergeCell ref="AN58:AN59"/>
    <mergeCell ref="AN36:AN37"/>
    <mergeCell ref="AN38:AN39"/>
    <mergeCell ref="AN40:AN41"/>
    <mergeCell ref="AN42:AN43"/>
    <mergeCell ref="AN44:AN45"/>
    <mergeCell ref="AN46:AN47"/>
    <mergeCell ref="A26:A27"/>
    <mergeCell ref="B26:G27"/>
    <mergeCell ref="H26:I27"/>
    <mergeCell ref="A28:A29"/>
    <mergeCell ref="B28:G29"/>
    <mergeCell ref="H28:I29"/>
    <mergeCell ref="AN72:AN73"/>
    <mergeCell ref="AN74:AN75"/>
    <mergeCell ref="AN76:AN77"/>
    <mergeCell ref="A34:A35"/>
    <mergeCell ref="B34:G35"/>
    <mergeCell ref="H34:I35"/>
    <mergeCell ref="A36:A37"/>
    <mergeCell ref="B36:G37"/>
    <mergeCell ref="H36:I37"/>
    <mergeCell ref="A30:A31"/>
    <mergeCell ref="B30:G31"/>
    <mergeCell ref="H30:I31"/>
    <mergeCell ref="A32:A33"/>
    <mergeCell ref="B32:G33"/>
    <mergeCell ref="H32:I33"/>
    <mergeCell ref="A42:A43"/>
    <mergeCell ref="B42:G43"/>
    <mergeCell ref="H42:I43"/>
    <mergeCell ref="A44:A45"/>
    <mergeCell ref="B44:G45"/>
    <mergeCell ref="H44:I45"/>
    <mergeCell ref="A38:A39"/>
    <mergeCell ref="B38:G39"/>
    <mergeCell ref="H38:I39"/>
    <mergeCell ref="A40:A41"/>
    <mergeCell ref="B40:G41"/>
    <mergeCell ref="H40:I41"/>
    <mergeCell ref="A50:A51"/>
    <mergeCell ref="B50:G51"/>
    <mergeCell ref="H50:I51"/>
    <mergeCell ref="A52:A53"/>
    <mergeCell ref="B52:G53"/>
    <mergeCell ref="H52:I53"/>
    <mergeCell ref="A46:A47"/>
    <mergeCell ref="B46:G47"/>
    <mergeCell ref="H46:I47"/>
    <mergeCell ref="A48:A49"/>
    <mergeCell ref="B48:G49"/>
    <mergeCell ref="H48:I49"/>
    <mergeCell ref="A58:A59"/>
    <mergeCell ref="B58:G59"/>
    <mergeCell ref="H58:I59"/>
    <mergeCell ref="A60:A61"/>
    <mergeCell ref="B60:G61"/>
    <mergeCell ref="H60:I61"/>
    <mergeCell ref="A54:A55"/>
    <mergeCell ref="B54:G55"/>
    <mergeCell ref="H54:I55"/>
    <mergeCell ref="A56:A57"/>
    <mergeCell ref="B56:G57"/>
    <mergeCell ref="H56:I57"/>
    <mergeCell ref="H66:I67"/>
    <mergeCell ref="A68:A69"/>
    <mergeCell ref="B68:G69"/>
    <mergeCell ref="H68:I69"/>
    <mergeCell ref="A62:A63"/>
    <mergeCell ref="B62:G63"/>
    <mergeCell ref="H62:I63"/>
    <mergeCell ref="A64:A65"/>
    <mergeCell ref="B64:G65"/>
    <mergeCell ref="H64:I65"/>
    <mergeCell ref="A78:A79"/>
    <mergeCell ref="B78:G79"/>
    <mergeCell ref="H78:I79"/>
    <mergeCell ref="B1:L2"/>
    <mergeCell ref="X1:AD1"/>
    <mergeCell ref="AG1:AH2"/>
    <mergeCell ref="Y2:AD2"/>
    <mergeCell ref="C3:L3"/>
    <mergeCell ref="AE3:AF4"/>
    <mergeCell ref="AG3:AH4"/>
    <mergeCell ref="A74:A75"/>
    <mergeCell ref="B74:G75"/>
    <mergeCell ref="H74:I75"/>
    <mergeCell ref="A76:A77"/>
    <mergeCell ref="B76:G77"/>
    <mergeCell ref="H76:I77"/>
    <mergeCell ref="A70:A71"/>
    <mergeCell ref="B70:G71"/>
    <mergeCell ref="H70:I71"/>
    <mergeCell ref="A72:A73"/>
    <mergeCell ref="B72:G73"/>
    <mergeCell ref="H72:I73"/>
    <mergeCell ref="A66:A67"/>
    <mergeCell ref="B66:G67"/>
    <mergeCell ref="F8:G9"/>
    <mergeCell ref="H8:I9"/>
    <mergeCell ref="J8:K9"/>
    <mergeCell ref="N8:N9"/>
    <mergeCell ref="O8:T9"/>
    <mergeCell ref="AG9:AH10"/>
    <mergeCell ref="AG5:AH6"/>
    <mergeCell ref="C6:E7"/>
    <mergeCell ref="F6:G7"/>
    <mergeCell ref="H6:I7"/>
    <mergeCell ref="J6:K7"/>
    <mergeCell ref="N6:T7"/>
    <mergeCell ref="AA6:AD6"/>
    <mergeCell ref="AE7:AF8"/>
    <mergeCell ref="AG7:AH8"/>
    <mergeCell ref="C8:E9"/>
    <mergeCell ref="B4:K5"/>
    <mergeCell ref="N4:S5"/>
    <mergeCell ref="T4:T5"/>
    <mergeCell ref="AA4:AD4"/>
    <mergeCell ref="AA5:AD5"/>
    <mergeCell ref="AE5:AF5"/>
    <mergeCell ref="R11:W11"/>
    <mergeCell ref="R12:W12"/>
    <mergeCell ref="C13:E13"/>
    <mergeCell ref="F13:G13"/>
    <mergeCell ref="H13:I13"/>
    <mergeCell ref="J13:K13"/>
    <mergeCell ref="C10:E10"/>
    <mergeCell ref="F10:G10"/>
    <mergeCell ref="H10:I10"/>
    <mergeCell ref="J10:K10"/>
    <mergeCell ref="N10:Q11"/>
    <mergeCell ref="C11:E12"/>
    <mergeCell ref="F11:G12"/>
    <mergeCell ref="H11:I12"/>
    <mergeCell ref="J11:K12"/>
    <mergeCell ref="C14:E14"/>
    <mergeCell ref="F14:G14"/>
    <mergeCell ref="H14:I14"/>
    <mergeCell ref="J14:K14"/>
    <mergeCell ref="C15:G22"/>
    <mergeCell ref="H15:I22"/>
    <mergeCell ref="J15:AM15"/>
    <mergeCell ref="L17:M19"/>
    <mergeCell ref="N17:O19"/>
    <mergeCell ref="P17:Q19"/>
    <mergeCell ref="AN15:AN22"/>
    <mergeCell ref="AO15:AQ15"/>
    <mergeCell ref="J16:W16"/>
    <mergeCell ref="X16:AA16"/>
    <mergeCell ref="AB16:AK16"/>
    <mergeCell ref="AL16:AM16"/>
    <mergeCell ref="AO16:AO22"/>
    <mergeCell ref="AP16:AP22"/>
    <mergeCell ref="AQ16:AQ22"/>
    <mergeCell ref="J17:K19"/>
    <mergeCell ref="AH17:AI19"/>
    <mergeCell ref="AJ17:AK19"/>
    <mergeCell ref="AL17:AM19"/>
    <mergeCell ref="J20:J22"/>
    <mergeCell ref="K20:K22"/>
    <mergeCell ref="L20:L22"/>
    <mergeCell ref="M20:M22"/>
    <mergeCell ref="N20:N22"/>
    <mergeCell ref="R17:S19"/>
    <mergeCell ref="T17:U19"/>
    <mergeCell ref="V17:W19"/>
    <mergeCell ref="X17:Y19"/>
    <mergeCell ref="Z17:AA19"/>
    <mergeCell ref="AB17:AC19"/>
    <mergeCell ref="Z20:Z22"/>
    <mergeCell ref="O20:O22"/>
    <mergeCell ref="P20:P22"/>
    <mergeCell ref="Q20:Q22"/>
    <mergeCell ref="R20:R22"/>
    <mergeCell ref="S20:S22"/>
    <mergeCell ref="T20:T22"/>
    <mergeCell ref="AD17:AE19"/>
    <mergeCell ref="AF17:AG19"/>
    <mergeCell ref="AM20:AM22"/>
    <mergeCell ref="B80:D81"/>
    <mergeCell ref="E80:H81"/>
    <mergeCell ref="I80:M81"/>
    <mergeCell ref="O80:Q81"/>
    <mergeCell ref="R80:U81"/>
    <mergeCell ref="V80:Z81"/>
    <mergeCell ref="AG20:AG22"/>
    <mergeCell ref="AH20:AH22"/>
    <mergeCell ref="AI20:AI22"/>
    <mergeCell ref="AJ20:AJ22"/>
    <mergeCell ref="AK20:AK22"/>
    <mergeCell ref="AL20:AL22"/>
    <mergeCell ref="AA20:AA22"/>
    <mergeCell ref="AB20:AB22"/>
    <mergeCell ref="AC20:AC22"/>
    <mergeCell ref="AD20:AD22"/>
    <mergeCell ref="AE20:AE22"/>
    <mergeCell ref="AF20:AF22"/>
    <mergeCell ref="U20:U22"/>
    <mergeCell ref="V20:V22"/>
    <mergeCell ref="W20:W22"/>
    <mergeCell ref="X20:X22"/>
    <mergeCell ref="Y20:Y22"/>
    <mergeCell ref="F89:G89"/>
    <mergeCell ref="V83:Z84"/>
    <mergeCell ref="F85:G85"/>
    <mergeCell ref="S85:T85"/>
    <mergeCell ref="B86:D88"/>
    <mergeCell ref="E86:H88"/>
    <mergeCell ref="I86:M88"/>
    <mergeCell ref="F82:G82"/>
    <mergeCell ref="S82:T82"/>
    <mergeCell ref="B83:D84"/>
    <mergeCell ref="E83:H84"/>
    <mergeCell ref="I83:M84"/>
    <mergeCell ref="O83:Q84"/>
    <mergeCell ref="R83:U8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Котя</dc:creator>
  <cp:lastModifiedBy>user</cp:lastModifiedBy>
  <dcterms:created xsi:type="dcterms:W3CDTF">2012-11-12T11:23:52Z</dcterms:created>
  <dcterms:modified xsi:type="dcterms:W3CDTF">2022-09-02T06:13:36Z</dcterms:modified>
</cp:coreProperties>
</file>